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8.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3"/>
  </bookViews>
  <sheets>
    <sheet name="README" sheetId="1" state="visible" r:id="rId3"/>
    <sheet name="License" sheetId="2" state="visible" r:id="rId4"/>
    <sheet name="Result" sheetId="3" state="visible" r:id="rId5"/>
    <sheet name="Use Case" sheetId="4" state="visible" r:id="rId6"/>
    <sheet name="Stop Screen" sheetId="5" state="visible" r:id="rId7"/>
    <sheet name="Risk Questions" sheetId="6" state="visible" r:id="rId8"/>
    <sheet name="Tiering" sheetId="7" state="visible" r:id="rId9"/>
    <sheet name="Applicable Risks" sheetId="8" state="visible" r:id="rId10"/>
    <sheet name="Triage Log" sheetId="9" state="visible" r:id="rId11"/>
    <sheet name="Worked Examples" sheetId="10" state="visible" r:id="rId12"/>
    <sheet name="Lists" sheetId="11" state="visible" r:id="rId13"/>
  </sheets>
  <definedNames>
    <definedName function="false" hidden="true" localSheetId="7" name="_xlnm._FilterDatabase" vbProcedure="false">'Applicable Risks'!$A$4:$H$59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<sst xmlns="http://schemas.openxmlformats.org/spreadsheetml/2006/main" count="818" uniqueCount="632">
  <si>
    <t xml:space="preserve">AI Use-Case Risk Triage</t>
  </si>
  <si>
    <t xml:space="preserve">Built from the AI Security Wiki (https://nachi065.github.io/AI-Security-Wiki/) on 29 October 2026. Version 1.2.</t>
  </si>
  <si>
    <t xml:space="preserve">Read first</t>
  </si>
  <si>
    <t xml:space="preserve">What this is</t>
  </si>
  <si>
    <t xml:space="preserve">A questionnaire for one AI use case. It finds which of the wiki's 55 register risks apply, scores the T01 tier, checks for prohibited uses and says whether a full impact assessment is needed. Save a copy per use case and keep the history on the Triage Log.</t>
  </si>
  <si>
    <t xml:space="preserve">Starting design</t>
  </si>
  <si>
    <t xml:space="preserve">The wiki says its question-to-risk links are a starting design, not a validated instrument. Check them against your own use cases before using the result as a gate (see Worked Examples for how to calibrate).</t>
  </si>
  <si>
    <t xml:space="preserve">Thresholds to approve</t>
  </si>
  <si>
    <t xml:space="preserve">The T01 tier bands and mandatory High overrides are the wiki's suggested defaults, not regulatory values (orange cells on Tiering). The impact assessment trigger is the wiki's own threshold; ISO/IEC 42005:2025 clause 5.7 asks you to set your own.</t>
  </si>
  <si>
    <t xml:space="preserve">Not legal advice</t>
  </si>
  <si>
    <t xml:space="preserve">The EU prohibited-practice list comes from the wiki's EU T01 page, which says its citations must be verified against the AI Act text and Commission guidelines.</t>
  </si>
  <si>
    <t xml:space="preserve">How to use</t>
  </si>
  <si>
    <t xml:space="preserve">1. Use Case</t>
  </si>
  <si>
    <t xml:space="preserve">Describe the use case as it will run in production.</t>
  </si>
  <si>
    <t xml:space="preserve">2. Stop Screen</t>
  </si>
  <si>
    <t xml:space="preserve">Answer the policy question and, if the EU AI Act applies, the Art. 5 practices. Any Yes stops the use case.</t>
  </si>
  <si>
    <t xml:space="preserve">3. Risk Questions</t>
  </si>
  <si>
    <t xml:space="preserve">Answer all 43 questions Yes or No.</t>
  </si>
  <si>
    <t xml:space="preserve">4. Tiering</t>
  </si>
  <si>
    <t xml:space="preserve">Score the eight T01 questions 0 to 3 and answer the two overrides.</t>
  </si>
  <si>
    <t xml:space="preserve">5. Applicable Risks</t>
  </si>
  <si>
    <t xml:space="preserve">Review which risks switched on and why. Take controls and evidence from columns F and G.</t>
  </si>
  <si>
    <t xml:space="preserve">6. Result</t>
  </si>
  <si>
    <t xml:space="preserve">Read the tier, risks and next step, record the decision and approvals, then copy the calculated row at the top of the Triage Log into the log.</t>
  </si>
  <si>
    <t xml:space="preserve">Next step</t>
  </si>
  <si>
    <t xml:space="preserve">Assess each applicable risk on the AI Risk Register Template, and record the system on the AI System Inventory.</t>
  </si>
  <si>
    <t xml:space="preserve">Colour legend</t>
  </si>
  <si>
    <t xml:space="preserve">Yellow cells</t>
  </si>
  <si>
    <t xml:space="preserve">Enter or choose a value.</t>
  </si>
  <si>
    <t xml:space="preserve">Grey cells</t>
  </si>
  <si>
    <t xml:space="preserve">Calculated. Do not overwrite.</t>
  </si>
  <si>
    <t xml:space="preserve">Orange cells (Tiering)</t>
  </si>
  <si>
    <t xml:space="preserve">Wiki suggested defaults awaiting your approval.</t>
  </si>
  <si>
    <t xml:space="preserve">Sheets</t>
  </si>
  <si>
    <t xml:space="preserve">Result</t>
  </si>
  <si>
    <t xml:space="preserve">Tier, applicable risks, impact assessment trigger, next step, decision and approvals.</t>
  </si>
  <si>
    <t xml:space="preserve">Use Case</t>
  </si>
  <si>
    <t xml:space="preserve">Basics, purpose and data (wiki T01 sections A to C).</t>
  </si>
  <si>
    <t xml:space="preserve">Stop Screen</t>
  </si>
  <si>
    <t xml:space="preserve">Policy prohibition and EU AI Act Art. 5 screen.</t>
  </si>
  <si>
    <t xml:space="preserve">Risk Questions</t>
  </si>
  <si>
    <t xml:space="preserve">Wiki triage questions A1 to E19, each linked to register risks.</t>
  </si>
  <si>
    <t xml:space="preserve">Tiering</t>
  </si>
  <si>
    <t xml:space="preserve">Wiki T01 scored questions, bands and mandatory High overrides.</t>
  </si>
  <si>
    <t xml:space="preserve">Applicable Risks</t>
  </si>
  <si>
    <t xml:space="preserve">All 55 register risks, which questions switched each on, and the wiki controls and evidence.</t>
  </si>
  <si>
    <t xml:space="preserve">Triage Log</t>
  </si>
  <si>
    <t xml:space="preserve">History of triage runs across use cases.</t>
  </si>
  <si>
    <t xml:space="preserve">Worked Examples</t>
  </si>
  <si>
    <t xml:space="preserve">The wiki's three examples and how to calibrate.</t>
  </si>
  <si>
    <t xml:space="preserve">Lists</t>
  </si>
  <si>
    <t xml:space="preserve">Dropdown values.</t>
  </si>
  <si>
    <t xml:space="preserve">License</t>
  </si>
  <si>
    <t xml:space="preserve">Copyright, CC BY-SA 4.0 notice, how to credit, ShareAlike, disclaimer and third-party material.</t>
  </si>
  <si>
    <t xml:space="preserve">Sources (AI Security Wiki pages)</t>
  </si>
  <si>
    <t xml:space="preserve">https://nachi065.github.io/AI-Security-Wiki/02_Risk_Management/02F_AI_Use_Case_Risk_Triage.html</t>
  </si>
  <si>
    <t xml:space="preserve">GCC T01 Intake and Risk Tiering</t>
  </si>
  <si>
    <t xml:space="preserve">https://nachi065.github.io/AI-Security-Wiki/11_GCC_AI_Compliance/T01_AI_Use_Case_Intake_and_Risk_Tiering.html</t>
  </si>
  <si>
    <t xml:space="preserve">EU T01 AI System Classification</t>
  </si>
  <si>
    <t xml:space="preserve">https://nachi065.github.io/AI-Security-Wiki/12_EU_AI_Compliance/T01_AI_System_Classification.html</t>
  </si>
  <si>
    <t xml:space="preserve">Enterprise AI Risk Register</t>
  </si>
  <si>
    <t xml:space="preserve">https://nachi065.github.io/AI-Security-Wiki/02_Risk_Management/02B_Enterprise_AI_Risk_Register.html</t>
  </si>
  <si>
    <t xml:space="preserve">AI Risk to Control Mapping</t>
  </si>
  <si>
    <t xml:space="preserve">https://nachi065.github.io/AI-Security-Wiki/02_Risk_Management/02D_AI_Risk_to_Control_Mapping.html</t>
  </si>
  <si>
    <t xml:space="preserve">Agent Architecture Patterns (lethal trifecta)</t>
  </si>
  <si>
    <t xml:space="preserve">https://nachi065.github.io/AI-Security-Wiki/24_Builder_Track/02_Agent_Architecture_Patterns.html</t>
  </si>
  <si>
    <t xml:space="preserve">AI Risk Register Template</t>
  </si>
  <si>
    <t xml:space="preserve">https://nachi065.github.io/AI-Security-Wiki/25_Templates/01_AI_Risk_Register_Template.html</t>
  </si>
  <si>
    <t xml:space="preserve">AI Use-Case Risk Triage Copyright (c) 2026 Nachiket Sathaye and Ankush Jain. Licensed under CC BY-SA 4.0 (https://creativecommons.org/licenses/by-sa/4.0/). See the License sheet for credit, ShareAlike and third-party terms.</t>
  </si>
  <si>
    <t xml:space="preserve">AI Use-Case Risk Triage, version 1.2, 29 October 2026</t>
  </si>
  <si>
    <t xml:space="preserve">License notice</t>
  </si>
  <si>
    <t xml:space="preserve">Work</t>
  </si>
  <si>
    <t xml:space="preserve">Copyright</t>
  </si>
  <si>
    <t xml:space="preserve">Copyright (c) 2026 Nachiket Sathaye and Ankush Jain.</t>
  </si>
  <si>
    <t xml:space="preserve">This work, AI Use-Case Risk Triage, is licensed under the Creative Commons Attribution-ShareAlike 4.0 International License (CC BY-SA 4.0).</t>
  </si>
  <si>
    <t xml:space="preserve">License summary (deed)</t>
  </si>
  <si>
    <t xml:space="preserve">https://creativecommons.org/licenses/by-sa/4.0/</t>
  </si>
  <si>
    <t xml:space="preserve">Full legal code</t>
  </si>
  <si>
    <t xml:space="preserve">https://creativecommons.org/licenses/by-sa/4.0/legalcode.en</t>
  </si>
  <si>
    <t xml:space="preserve">Source</t>
  </si>
  <si>
    <t xml:space="preserve">https://nachi065.github.io/AI-Security-Wiki/</t>
  </si>
  <si>
    <t xml:space="preserve">Repository</t>
  </si>
  <si>
    <t xml:space="preserve">https://github.com/nachi065/AI-Security-Wiki</t>
  </si>
  <si>
    <t xml:space="preserve">How to credit this work</t>
  </si>
  <si>
    <t xml:space="preserve">Credit line</t>
  </si>
  <si>
    <t xml:space="preserve">"AI Use-Case Risk Triage" by Nachiket Sathaye and Ankush Jain, AI Security Wiki (https://nachi065.github.io/AI-Security-Wiki/), licensed under CC BY-SA 4.0 (https://creativecommons.org/licenses/by-sa/4.0/).</t>
  </si>
  <si>
    <t xml:space="preserve">If you change it</t>
  </si>
  <si>
    <t xml:space="preserve">Say that you changed it and keep earlier change notes, for example: "Adapted from AI Use-Case Risk Triage by Nachiket Sathaye and Ankush Jain (https://nachi065.github.io/AI-Security-Wiki/), CC BY-SA 4.0. Changes: changed the tier bands and added our own questions."</t>
  </si>
  <si>
    <t xml:space="preserve">Keep these notices</t>
  </si>
  <si>
    <t xml:space="preserve">Keep the copyright notice, this license notice, the disclaimer below and the third-party credits when you share the workbook or a copy of it.</t>
  </si>
  <si>
    <t xml:space="preserve">ShareAlike</t>
  </si>
  <si>
    <t xml:space="preserve">Adapted versions</t>
  </si>
  <si>
    <t xml:space="preserve">If you remix, transform or build on this workbook and share the result, you must license your contributions under CC BY-SA 4.0, a later version of CC BY-SA, or a BY-SA Compatible License listed by Creative Commons at https://creativecommons.org/compatiblelicenses.</t>
  </si>
  <si>
    <t xml:space="preserve">No extra restrictions</t>
  </si>
  <si>
    <t xml:space="preserve">You may not add terms, or apply technical measures such as DRM, that stop others from doing what the license allows.</t>
  </si>
  <si>
    <t xml:space="preserve">Disclaimer</t>
  </si>
  <si>
    <t xml:space="preserve">As-is</t>
  </si>
  <si>
    <t xml:space="preserve">The workbook is offered as-is, without warranties of any kind, and the licensor is not liable for its use, as set out in Section 5 of the license. It is not legal, audit or professional advice. Its examples are illustrative, and its framework and regulatory references are the wiki's own and should be checked against each source.</t>
  </si>
  <si>
    <t xml:space="preserve">Third-party material</t>
  </si>
  <si>
    <t xml:space="preserve">AI Risk Map</t>
  </si>
  <si>
    <t xml:space="preserve">Owner domains and risks AI-R29 to AI-R54, and the section E questions that find them, are adapted by the wiki from the AI Risk Map v1.3 (2026) by Evan Wheeler (GitHub wheels344i-gte), https://github.com/wheels344i-gte/ai-risk-map and https://riskframework.org/, licensed under CC BY-SA 4.0.</t>
  </si>
  <si>
    <t xml:space="preserve">Frameworks and standards</t>
  </si>
  <si>
    <t xml:space="preserve">Framework names, identifiers and short item titles (for example ISO/IEC, NIST, OWASP, MITRE ATLAS, CIS, AICPA SOC 2, FINOS, OECD and laws and regulations) are cited for reference and mapping only. They belong to their owners and are not licensed by this notice. Read the original documents under their own terms.</t>
  </si>
  <si>
    <t xml:space="preserve">Trademarks</t>
  </si>
  <si>
    <t xml:space="preserve">Names and marks of standards bodies and organizations belong to their owners. The license does not grant trademark rights (Section 2(b)(2)).</t>
  </si>
  <si>
    <t xml:space="preserve">Other terms</t>
  </si>
  <si>
    <t xml:space="preserve">To use this workbook under terms other than CC BY-SA 4.0, contact the author through https://github.com/nachi065/AI-Security-Wiki.</t>
  </si>
  <si>
    <t xml:space="preserve">Triage Result</t>
  </si>
  <si>
    <t xml:space="preserve">Summary of this use case. When the decision is made, copy the grey row at the top of the Triage Log into the log as values.</t>
  </si>
  <si>
    <t xml:space="preserve">Use-case ID</t>
  </si>
  <si>
    <t xml:space="preserve">Use-case name</t>
  </si>
  <si>
    <t xml:space="preserve">Stop screen</t>
  </si>
  <si>
    <t xml:space="preserve">Questions answered</t>
  </si>
  <si>
    <t xml:space="preserve">Yes answers</t>
  </si>
  <si>
    <t xml:space="preserve">Applicable risks (count)</t>
  </si>
  <si>
    <t xml:space="preserve">Applicable risk IDs</t>
  </si>
  <si>
    <t xml:space="preserve">T01 score</t>
  </si>
  <si>
    <t xml:space="preserve">Tier</t>
  </si>
  <si>
    <t xml:space="preserve">Minimum requirements for tier</t>
  </si>
  <si>
    <t xml:space="preserve">Full impact assessment needed (AI-CTRL-042)</t>
  </si>
  <si>
    <t xml:space="preserve">Why</t>
  </si>
  <si>
    <t xml:space="preserve">Suggested next step</t>
  </si>
  <si>
    <t xml:space="preserve">Decision</t>
  </si>
  <si>
    <t xml:space="preserve">Risk owner</t>
  </si>
  <si>
    <t xml:space="preserve">Decision on next step</t>
  </si>
  <si>
    <t xml:space="preserve">Decision date</t>
  </si>
  <si>
    <t xml:space="preserve">Conditions</t>
  </si>
  <si>
    <t xml:space="preserve">Next triage date (or trigger)</t>
  </si>
  <si>
    <t xml:space="preserve">F. Approvals (wiki T01)</t>
  </si>
  <si>
    <t xml:space="preserve">Role</t>
  </si>
  <si>
    <t xml:space="preserve">Name</t>
  </si>
  <si>
    <t xml:space="preserve">Date</t>
  </si>
  <si>
    <t xml:space="preserve">Business owner</t>
  </si>
  <si>
    <t xml:space="preserve">Privacy / DPO</t>
  </si>
  <si>
    <t xml:space="preserve">Security</t>
  </si>
  <si>
    <t xml:space="preserve">AI governance lead</t>
  </si>
  <si>
    <t xml:space="preserve">Legal (if High)</t>
  </si>
  <si>
    <t xml:space="preserve">G. Run the triage and tiering again when</t>
  </si>
  <si>
    <t xml:space="preserve">Triggers</t>
  </si>
  <si>
    <t xml:space="preserve">New data type, new country, new model or vendor, new decision type, material incident, regulator change (wiki T01), or any review trigger in the AI Risk Methodology. Run the triage again whenever any answer changes.</t>
  </si>
  <si>
    <t xml:space="preserve">Describe the use case as it will run in production (wiki T01 sections A to C). Yellow = enter.</t>
  </si>
  <si>
    <t xml:space="preserve">Answer</t>
  </si>
  <si>
    <t xml:space="preserve">Notes</t>
  </si>
  <si>
    <t xml:space="preserve">A. Basics</t>
  </si>
  <si>
    <t xml:space="preserve">Technical owner</t>
  </si>
  <si>
    <t xml:space="preserve">Date submitted</t>
  </si>
  <si>
    <t xml:space="preserve">Build / buy / embedded in vendor product</t>
  </si>
  <si>
    <t xml:space="preserve">Vendor and product (if any)</t>
  </si>
  <si>
    <t xml:space="preserve">Intended users</t>
  </si>
  <si>
    <t xml:space="preserve">Countries of users and data subjects</t>
  </si>
  <si>
    <t xml:space="preserve">Regulated entity or sector (bank, insurer, health, government, other)</t>
  </si>
  <si>
    <t xml:space="preserve">B. Purpose and function</t>
  </si>
  <si>
    <t xml:space="preserve">Problem and intended benefit</t>
  </si>
  <si>
    <t xml:space="preserve">What does the AI do? (classify, predict, generate, recommend, act)</t>
  </si>
  <si>
    <t xml:space="preserve">Does it make or support decisions about people?</t>
  </si>
  <si>
    <t xml:space="preserve">Is a human required to approve outputs?</t>
  </si>
  <si>
    <t xml:space="preserve">Can it take actions in other systems (agentic)? List tools.</t>
  </si>
  <si>
    <t xml:space="preserve">C. Data</t>
  </si>
  <si>
    <t xml:space="preserve">Personal data used (types)</t>
  </si>
  <si>
    <t xml:space="preserve">Special or sensitive categories (health, religion, biometrics, children, etc.)</t>
  </si>
  <si>
    <t xml:space="preserve">Source and lawful basis (record legal view)</t>
  </si>
  <si>
    <t xml:space="preserve">Customer data used to train or fine-tune?</t>
  </si>
  <si>
    <t xml:space="preserve">Hosting country and provider</t>
  </si>
  <si>
    <t xml:space="preserve">Cross-border transfer?</t>
  </si>
  <si>
    <t xml:space="preserve">Retention period for prompts, outputs, logs</t>
  </si>
  <si>
    <t xml:space="preserve">Uses your AI policy prohibits are stopped at intake and are not assessed (wiki triage page). Any Yes stops the use case pending legal review.</t>
  </si>
  <si>
    <t xml:space="preserve">Your AI policy</t>
  </si>
  <si>
    <t xml:space="preserve">#</t>
  </si>
  <si>
    <t xml:space="preserve">Question</t>
  </si>
  <si>
    <t xml:space="preserve">S0</t>
  </si>
  <si>
    <t xml:space="preserve">Is this use prohibited by your organization's AI policy or acceptable use standard?</t>
  </si>
  <si>
    <t xml:space="preserve">EU AI Act Art. 5 prohibited practices (only if the EU AI Act applies; wiki EU T01 section C)</t>
  </si>
  <si>
    <t xml:space="preserve">Practice</t>
  </si>
  <si>
    <t xml:space="preserve">S1</t>
  </si>
  <si>
    <t xml:space="preserve">Subliminal or manipulative techniques causing harm</t>
  </si>
  <si>
    <t xml:space="preserve">S2</t>
  </si>
  <si>
    <t xml:space="preserve">Exploiting vulnerabilities (age, disability, situation)</t>
  </si>
  <si>
    <t xml:space="preserve">S3</t>
  </si>
  <si>
    <t xml:space="preserve">Social scoring leading to detrimental treatment</t>
  </si>
  <si>
    <t xml:space="preserve">S4</t>
  </si>
  <si>
    <t xml:space="preserve">Predicting a criminal offence solely from profiling</t>
  </si>
  <si>
    <t xml:space="preserve">S5</t>
  </si>
  <si>
    <t xml:space="preserve">Untargeted scraping of facial images for databases</t>
  </si>
  <si>
    <t xml:space="preserve">S6</t>
  </si>
  <si>
    <t xml:space="preserve">Emotion recognition in the workplace or in education (except for medical or safety reasons)</t>
  </si>
  <si>
    <t xml:space="preserve">S7</t>
  </si>
  <si>
    <t xml:space="preserve">Biometric categorisation inferring sensitive attributes</t>
  </si>
  <si>
    <t xml:space="preserve">S8</t>
  </si>
  <si>
    <t xml:space="preserve">Real-time remote biometric identification in public for law enforcement</t>
  </si>
  <si>
    <t xml:space="preserve">S9</t>
  </si>
  <si>
    <t xml:space="preserve">Generates non-consensual intimate imagery or CSAM (the wiki marks this as a reported new prohibition)</t>
  </si>
  <si>
    <t xml:space="preserve">Confirm the current list in the text of the AI Act and the Commission guidelines. The wiki says its EU citations come from secondary sources and must be verified.</t>
  </si>
  <si>
    <t xml:space="preserve">Stop screen result</t>
  </si>
  <si>
    <t xml:space="preserve">Answer every question Yes or No for the use case as it will run in production. Each Yes switches on the risks in column D.</t>
  </si>
  <si>
    <t xml:space="preserve">A. Autonomy and actions</t>
  </si>
  <si>
    <t xml:space="preserve">If Yes, apply risks</t>
  </si>
  <si>
    <t xml:space="preserve">Status</t>
  </si>
  <si>
    <t xml:space="preserve">A1</t>
  </si>
  <si>
    <t xml:space="preserve">Can the AI call tools, APIs or systems, or change data?</t>
  </si>
  <si>
    <t xml:space="preserve">AI-R07, AI-R24, AI-R22</t>
  </si>
  <si>
    <t xml:space="preserve">A2</t>
  </si>
  <si>
    <t xml:space="preserve">Can it take actions without a human approving each one?</t>
  </si>
  <si>
    <t xml:space="preserve">AI-R07, AI-R19, AI-R18</t>
  </si>
  <si>
    <t xml:space="preserve">A3</t>
  </si>
  <si>
    <t xml:space="preserve">Does it keep persistent memory, notes or state across sessions?</t>
  </si>
  <si>
    <t xml:space="preserve">AI-R21</t>
  </si>
  <si>
    <t xml:space="preserve">A4</t>
  </si>
  <si>
    <t xml:space="preserve">Does it interact with other agents, or use skills, plugins or MCP servers?</t>
  </si>
  <si>
    <t xml:space="preserve">AI-R23, AI-R25</t>
  </si>
  <si>
    <t xml:space="preserve">A5</t>
  </si>
  <si>
    <t xml:space="preserve">Can it reach files, a shell, a browser session or code repositories?</t>
  </si>
  <si>
    <t xml:space="preserve">AI-R22, AI-R04</t>
  </si>
  <si>
    <t xml:space="preserve">A6</t>
  </si>
  <si>
    <t xml:space="preserve">In a single session, does it read untrusted content, reach private data, and have a way to send data out (email, web requests, posting, rendering remote links or images)? See the lethal trifecta on the Agent Architecture Patterns page.</t>
  </si>
  <si>
    <t xml:space="preserve">AI-R05, AI-R06, AI-R24</t>
  </si>
  <si>
    <t xml:space="preserve">B. Data and hosting</t>
  </si>
  <si>
    <t xml:space="preserve">B1</t>
  </si>
  <si>
    <t xml:space="preserve">Will it process confidential, restricted or regulated data?</t>
  </si>
  <si>
    <t xml:space="preserve">AI-R01, AI-R03, AI-R06</t>
  </si>
  <si>
    <t xml:space="preserve">B2</t>
  </si>
  <si>
    <t xml:space="preserve">Will it process personal data?</t>
  </si>
  <si>
    <t xml:space="preserve">AI-R03, AI-R28</t>
  </si>
  <si>
    <t xml:space="preserve">B3</t>
  </si>
  <si>
    <t xml:space="preserve">Is the model or service hosted by a third party?</t>
  </si>
  <si>
    <t xml:space="preserve">AI-R10, AI-R16, AI-R13</t>
  </si>
  <si>
    <t xml:space="preserve">B4</t>
  </si>
  <si>
    <t xml:space="preserve">Could data be processed or stored outside the approved jurisdiction?</t>
  </si>
  <si>
    <t xml:space="preserve">AI-R10</t>
  </si>
  <si>
    <t xml:space="preserve">B5</t>
  </si>
  <si>
    <t xml:space="preserve">Does it retrieve from internal knowledge sources or a vector store?</t>
  </si>
  <si>
    <t xml:space="preserve">AI-R05, AI-R06, AI-R17</t>
  </si>
  <si>
    <t xml:space="preserve">B6</t>
  </si>
  <si>
    <t xml:space="preserve">Will it be fine-tuned or trained on enterprise data?</t>
  </si>
  <si>
    <t xml:space="preserve">AI-R08, AI-R17</t>
  </si>
  <si>
    <t xml:space="preserve">C. Effect on people and the business</t>
  </si>
  <si>
    <t xml:space="preserve">C1</t>
  </si>
  <si>
    <t xml:space="preserve">Will its output inform or make decisions about individuals (eligibility, pricing, hiring, access, service level)?</t>
  </si>
  <si>
    <t xml:space="preserve">AI-R14, AI-R15, AI-R19, AI-R28</t>
  </si>
  <si>
    <t xml:space="preserve">C2</t>
  </si>
  <si>
    <t xml:space="preserve">Is it customer-facing or public-facing?</t>
  </si>
  <si>
    <t xml:space="preserve">AI-R20, AI-R05, AI-R12</t>
  </si>
  <si>
    <t xml:space="preserve">C3</t>
  </si>
  <si>
    <t xml:space="preserve">Does it operate in, or affect, critical infrastructure or safety-relevant processes?</t>
  </si>
  <si>
    <t xml:space="preserve">AI-R01, AI-R13, AI-R12</t>
  </si>
  <si>
    <t xml:space="preserve">C4</t>
  </si>
  <si>
    <t xml:space="preserve">Is the process regulated, so the AI step must meet the same supervisory standard as a human one?</t>
  </si>
  <si>
    <t xml:space="preserve">AI-R28, AI-R15</t>
  </si>
  <si>
    <t xml:space="preserve">C5</t>
  </si>
  <si>
    <t xml:space="preserve">Will people act on its output without independent checking?</t>
  </si>
  <si>
    <t xml:space="preserve">AI-R12, AI-R19</t>
  </si>
  <si>
    <t xml:space="preserve">D. Model and operations</t>
  </si>
  <si>
    <t xml:space="preserve">D1</t>
  </si>
  <si>
    <t xml:space="preserve">Does the provider control updates to the underlying model (aliases, silent upgrades)?</t>
  </si>
  <si>
    <t xml:space="preserve">AI-R16</t>
  </si>
  <si>
    <t xml:space="preserve">D2</t>
  </si>
  <si>
    <t xml:space="preserve">Could usage or cost grow quickly without a human noticing (automated traffic, loops)?</t>
  </si>
  <si>
    <t xml:space="preserve">AI-R11</t>
  </si>
  <si>
    <t xml:space="preserve">D3</t>
  </si>
  <si>
    <t xml:space="preserve">Will it show or log reasoning steps, intermediate tool output or system instructions?</t>
  </si>
  <si>
    <t xml:space="preserve">AI-R26</t>
  </si>
  <si>
    <t xml:space="preserve">D4</t>
  </si>
  <si>
    <t xml:space="preserve">Will it generate content or code that is published, shipped or sent externally?</t>
  </si>
  <si>
    <t xml:space="preserve">AI-R27, AI-R20</t>
  </si>
  <si>
    <t xml:space="preserve">D5</t>
  </si>
  <si>
    <t xml:space="preserve">Is the business process dependent on it being available?</t>
  </si>
  <si>
    <t xml:space="preserve">AI-R13</t>
  </si>
  <si>
    <t xml:space="preserve">D6</t>
  </si>
  <si>
    <t xml:space="preserve">Does it lack a registered purpose, or could it be reused for a purpose other than the approved one?</t>
  </si>
  <si>
    <t xml:space="preserve">AI-R18, AI-R02</t>
  </si>
  <si>
    <t xml:space="preserve">D7</t>
  </si>
  <si>
    <t xml:space="preserve">Might its outputs or actions later need to be investigated or evidenced (an incident, a dispute, an audit)?</t>
  </si>
  <si>
    <t xml:space="preserve">AI-R09, AI-R15</t>
  </si>
  <si>
    <t xml:space="preserve">E. Business, people, legal and supply chain</t>
  </si>
  <si>
    <t xml:space="preserve">E1</t>
  </si>
  <si>
    <t xml:space="preserve">Is the use case being funded or scaled at significant cost, or without a stated problem and success measure?</t>
  </si>
  <si>
    <t xml:space="preserve">AI-R29, AI-R30</t>
  </si>
  <si>
    <t xml:space="preserve">E2</t>
  </si>
  <si>
    <t xml:space="preserve">Does the cost depend on a provider's pricing, or on usage that is hard to forecast?</t>
  </si>
  <si>
    <t xml:space="preserve">AI-R30, AI-R35</t>
  </si>
  <si>
    <t xml:space="preserve">E3</t>
  </si>
  <si>
    <t xml:space="preserve">Does it depend on one model provider, a proprietary API or fine-tuning that would not transfer to another provider?</t>
  </si>
  <si>
    <t xml:space="preserve">AI-R31</t>
  </si>
  <si>
    <t xml:space="preserve">E4</t>
  </si>
  <si>
    <t xml:space="preserve">Does it share a base model with other systems, or with the controls that check its output?</t>
  </si>
  <si>
    <t xml:space="preserve">AI-R32</t>
  </si>
  <si>
    <t xml:space="preserve">E5</t>
  </si>
  <si>
    <t xml:space="preserve">Will it take over work that people do today, or change their roles?</t>
  </si>
  <si>
    <t xml:space="preserve">AI-R33, AI-R34</t>
  </si>
  <si>
    <t xml:space="preserve">E6</t>
  </si>
  <si>
    <t xml:space="preserve">Will you fine-tune, rebrand or change the purpose of a third-party model, or self-host an open-weight model?</t>
  </si>
  <si>
    <t xml:space="preserve">AI-R36, AI-R37, AI-R44</t>
  </si>
  <si>
    <t xml:space="preserve">E7</t>
  </si>
  <si>
    <t xml:space="preserve">Could its prompts, outputs or traces be needed in litigation, a regulatory inquiry or a dispute?</t>
  </si>
  <si>
    <t xml:space="preserve">AI-R38</t>
  </si>
  <si>
    <t xml:space="preserve">E8</t>
  </si>
  <si>
    <t xml:space="preserve">Is it a model used in decisions that model risk management or financial reporting controls cover?</t>
  </si>
  <si>
    <t xml:space="preserve">AI-R39, AI-R40</t>
  </si>
  <si>
    <t xml:space="preserve">E9</t>
  </si>
  <si>
    <t xml:space="preserve">Will the organization make external claims about its AI capability, or rely on a vendor's claim?</t>
  </si>
  <si>
    <t xml:space="preserve">AI-R41</t>
  </si>
  <si>
    <t xml:space="preserve">E10</t>
  </si>
  <si>
    <t xml:space="preserve">Is it conversational, with a persona, or open to the public or to vulnerable users?</t>
  </si>
  <si>
    <t xml:space="preserve">AI-R42</t>
  </si>
  <si>
    <t xml:space="preserve">E11</t>
  </si>
  <si>
    <t xml:space="preserve">Will it write code or install software dependencies?</t>
  </si>
  <si>
    <t xml:space="preserve">AI-R43</t>
  </si>
  <si>
    <t xml:space="preserve">E12</t>
  </si>
  <si>
    <t xml:space="preserve">Can it act on behalf of users, with permissions broader than some of those users hold, or is its activity watched by security monitoring?</t>
  </si>
  <si>
    <t xml:space="preserve">AI-R45, AI-R46</t>
  </si>
  <si>
    <t xml:space="preserve">E13</t>
  </si>
  <si>
    <t xml:space="preserve">Can people outside the organization query the model at volume, through an API or an application?</t>
  </si>
  <si>
    <t xml:space="preserve">AI-R47</t>
  </si>
  <si>
    <t xml:space="preserve">E14</t>
  </si>
  <si>
    <t xml:space="preserve">Was the model trained or fine-tuned on personal data, or does it retrieve personal data from embeddings or caches?</t>
  </si>
  <si>
    <t xml:space="preserve">AI-R49</t>
  </si>
  <si>
    <t xml:space="preserve">E15</t>
  </si>
  <si>
    <t xml:space="preserve">Do you train, fine-tune or host models yourselves, or build on open-source models, libraries or agent frameworks?</t>
  </si>
  <si>
    <t xml:space="preserve">AI-R50, AI-R52</t>
  </si>
  <si>
    <t xml:space="preserve">E16</t>
  </si>
  <si>
    <t xml:space="preserve">Could its decisions or outputs harm customers or other third parties?</t>
  </si>
  <si>
    <t xml:space="preserve">AI-R51</t>
  </si>
  <si>
    <t xml:space="preserve">E17</t>
  </si>
  <si>
    <t xml:space="preserve">Will it generate images, audio, video or text that people outside the organization will see?</t>
  </si>
  <si>
    <t xml:space="preserve">AI-R53</t>
  </si>
  <si>
    <t xml:space="preserve">E18</t>
  </si>
  <si>
    <t xml:space="preserve">Will its agents send messages to, or act in, other organizations' systems?</t>
  </si>
  <si>
    <t xml:space="preserve">AI-R54</t>
  </si>
  <si>
    <t xml:space="preserve">E19</t>
  </si>
  <si>
    <t xml:space="preserve">Does the incident response plan lack AI-specific categories for this system, such as prompt injection, harmful output or an agent acting outside its task?</t>
  </si>
  <si>
    <t xml:space="preserve">AI-R48</t>
  </si>
  <si>
    <t xml:space="preserve">Tiering (T01)</t>
  </si>
  <si>
    <t xml:space="preserve">Score each question 0 to 3 (wiki T01 section D). The bands and overrides are the wiki's suggested defaults, not regulatory values: adjust and record the approval.</t>
  </si>
  <si>
    <t xml:space="preserve">D. Tiering questions (score 0 to 3 each)</t>
  </si>
  <si>
    <t xml:space="preserve">Score</t>
  </si>
  <si>
    <t xml:space="preserve">Reason for score</t>
  </si>
  <si>
    <t xml:space="preserve">Effect on a person's legal rights, finances, employment, health or access to services</t>
  </si>
  <si>
    <t xml:space="preserve">Degree of automation (3 = no human review)</t>
  </si>
  <si>
    <t xml:space="preserve">Scale (users or decisions per month)</t>
  </si>
  <si>
    <t xml:space="preserve">Sensitivity of data</t>
  </si>
  <si>
    <t xml:space="preserve">Reversibility of harm (3 = irreversible)</t>
  </si>
  <si>
    <t xml:space="preserve">Regulatory exposure (regulated entity, government customer)</t>
  </si>
  <si>
    <t xml:space="preserve">Autonomy and tool access</t>
  </si>
  <si>
    <t xml:space="preserve">Vendor opacity and third-party dependence</t>
  </si>
  <si>
    <t xml:space="preserve">Total score</t>
  </si>
  <si>
    <t xml:space="preserve">E. Tier bands (edit to your approved thresholds)</t>
  </si>
  <si>
    <t xml:space="preserve">From score</t>
  </si>
  <si>
    <t xml:space="preserve">Minimum requirements</t>
  </si>
  <si>
    <t xml:space="preserve">Low</t>
  </si>
  <si>
    <t xml:space="preserve">Register; policy acknowledgement.</t>
  </si>
  <si>
    <t xml:space="preserve">Medium</t>
  </si>
  <si>
    <t xml:space="preserve">Register; short impact assessment; vendor addendum if external.</t>
  </si>
  <si>
    <t xml:space="preserve">High</t>
  </si>
  <si>
    <t xml:space="preserve">Full impact assessment; bias test; human oversight and kill switch test; residency attestation; approval by AI governance lead.</t>
  </si>
  <si>
    <t xml:space="preserve">Wiki T01 bands: 0 to 5 Low, 6 to 11 Medium, 12 to 24 High.</t>
  </si>
  <si>
    <t xml:space="preserve">Mandatory High overrides (wiki T01)</t>
  </si>
  <si>
    <t xml:space="preserve">Override</t>
  </si>
  <si>
    <t xml:space="preserve">O1</t>
  </si>
  <si>
    <t xml:space="preserve">Does the system decide on credit, insurance, employment or eligibility?</t>
  </si>
  <si>
    <t xml:space="preserve">O2</t>
  </si>
  <si>
    <t xml:space="preserve">Does it use special or sensitive categories of data?</t>
  </si>
  <si>
    <t xml:space="preserve">Tier from score</t>
  </si>
  <si>
    <t xml:space="preserve">Override applies</t>
  </si>
  <si>
    <t xml:space="preserve">Final tier</t>
  </si>
  <si>
    <t xml:space="preserve">Calculated from the Risk Questions sheet. Take controls and evidence for each applicable risk from the AI Risk to Control Mapping (columns F and G).</t>
  </si>
  <si>
    <t xml:space="preserve">Risk ID</t>
  </si>
  <si>
    <t xml:space="preserve">Risk</t>
  </si>
  <si>
    <t xml:space="preserve">Owner Domain</t>
  </si>
  <si>
    <t xml:space="preserve">Switched on by</t>
  </si>
  <si>
    <t xml:space="preserve">Applies</t>
  </si>
  <si>
    <t xml:space="preserve">Wiki controls</t>
  </si>
  <si>
    <t xml:space="preserve">Evidence (wiki mapping)</t>
  </si>
  <si>
    <t xml:space="preserve">Example residual (wiki)</t>
  </si>
  <si>
    <t xml:space="preserve">AI-R01</t>
  </si>
  <si>
    <t xml:space="preserve">Critical Infrastructure Information Exposure</t>
  </si>
  <si>
    <t xml:space="preserve">03 Data and Privacy</t>
  </si>
  <si>
    <t xml:space="preserve">AI-CTRL-002, AI-CTRL-003, AI-CTRL-010, AI-CTRL-017</t>
  </si>
  <si>
    <t xml:space="preserve">Prompt logs; upload block logs; data classification policy; SOC alerts</t>
  </si>
  <si>
    <t xml:space="preserve">Critical</t>
  </si>
  <si>
    <t xml:space="preserve">AI-R02</t>
  </si>
  <si>
    <t xml:space="preserve">Shadow AI and Ungoverned AI Usage</t>
  </si>
  <si>
    <t xml:space="preserve">01 AI Governance and Accountability</t>
  </si>
  <si>
    <t xml:space="preserve">AI-CTRL-001, AI-CTRL-010, AI-CTRL-011, AI-CTRL-012, AI-CTRL-037, AI-CTRL-044</t>
  </si>
  <si>
    <t xml:space="preserve">AI inventory; shadow AI reports; user activity dashboard</t>
  </si>
  <si>
    <t xml:space="preserve">AI-R03</t>
  </si>
  <si>
    <t xml:space="preserve">Sensitive Data Leakage Through Prompts and Uploads</t>
  </si>
  <si>
    <t xml:space="preserve">AI-CTRL-002, AI-CTRL-003, AI-CTRL-010, AI-CTRL-012, AI-CTRL-013, AI-CTRL-017, AI-CTRL-021</t>
  </si>
  <si>
    <t xml:space="preserve">DLP events; AI prompt detections; policy screenshots</t>
  </si>
  <si>
    <t xml:space="preserve">AI-R04</t>
  </si>
  <si>
    <t xml:space="preserve">IDE-Based Source Code and Credential Exposure</t>
  </si>
  <si>
    <t xml:space="preserve">AI-CTRL-004</t>
  </si>
  <si>
    <t xml:space="preserve">IDE inventory; secret detection log; developer policy evidence</t>
  </si>
  <si>
    <t xml:space="preserve">AI-R05</t>
  </si>
  <si>
    <t xml:space="preserve">Prompt Injection Against Custom AI Applications</t>
  </si>
  <si>
    <t xml:space="preserve">05 Security and Adversarial Threats</t>
  </si>
  <si>
    <t xml:space="preserve">AI-CTRL-005, AI-CTRL-019, AI-CTRL-020, AI-CTRL-021, AI-CTRL-026, AI-CTRL-033, AI-CTRL-034</t>
  </si>
  <si>
    <t xml:space="preserve">Red team report; runtime logs; guardrail evidence</t>
  </si>
  <si>
    <t xml:space="preserve">AI-R06</t>
  </si>
  <si>
    <t xml:space="preserve">AI Output Leakage and Oversharing</t>
  </si>
  <si>
    <t xml:space="preserve">AI-CTRL-005, AI-CTRL-016, AI-CTRL-017, AI-CTRL-018, AI-CTRL-020</t>
  </si>
  <si>
    <t xml:space="preserve">Response logs; retrieval logs; permission validation evidence</t>
  </si>
  <si>
    <t xml:space="preserve">AI-R07</t>
  </si>
  <si>
    <t xml:space="preserve">AI Agent and Tool-Calling Abuse</t>
  </si>
  <si>
    <t xml:space="preserve">12 Autonomy and Delegated Action (Agentic AI)</t>
  </si>
  <si>
    <t xml:space="preserve">AI-CTRL-006, AI-CTRL-015, AI-CTRL-016, AI-CTRL-022, AI-CTRL-023, AI-CTRL-024, AI-CTRL-025, AI-CTRL-026, AI-CTRL-027, AI-CTRL-033, AI-CTRL-034, AI-CTRL-045</t>
  </si>
  <si>
    <t xml:space="preserve">Agent registry; API/tool matrix; approval logs; SIEM events</t>
  </si>
  <si>
    <t xml:space="preserve">AI-R08</t>
  </si>
  <si>
    <t xml:space="preserve">AI Supply Chain and Model Integrity Risk</t>
  </si>
  <si>
    <t xml:space="preserve">09 Third-Party and Model Supply Chain</t>
  </si>
  <si>
    <t xml:space="preserve">AI-CTRL-014, AI-CTRL-016, AI-CTRL-019, AI-CTRL-024, AI-CTRL-028, AI-CTRL-029, AI-CTRL-030, AI-CTRL-031, AI-CTRL-032, AI-CTRL-033</t>
  </si>
  <si>
    <t xml:space="preserve">AI BOM; model registry; vulnerability reports</t>
  </si>
  <si>
    <t xml:space="preserve">AI-R09</t>
  </si>
  <si>
    <t xml:space="preserve">Lack of AI Auditability and Forensic Visibility</t>
  </si>
  <si>
    <t xml:space="preserve">07 Operations and Resilience</t>
  </si>
  <si>
    <t xml:space="preserve">AI-CTRL-008, AI-CTRL-009, AI-CTRL-035, AI-CTRL-038, AI-CTRL-043</t>
  </si>
  <si>
    <t xml:space="preserve">Exportable audit records; SIEM event IDs; retention policy</t>
  </si>
  <si>
    <t xml:space="preserve">Data Sovereignty and Third-Party Processing Risk</t>
  </si>
  <si>
    <t xml:space="preserve">08 Legal, Regulatory and Compliance</t>
  </si>
  <si>
    <t xml:space="preserve">AI-CTRL-007, AI-CTRL-013, AI-CTRL-014, AI-CTRL-032, AI-CTRL-042, AI-CTRL-043</t>
  </si>
  <si>
    <t xml:space="preserve">Vendor documentation; DPA clauses; residency attestation; admin logs</t>
  </si>
  <si>
    <t xml:space="preserve">AI Cost Abuse and Resource Exhaustion</t>
  </si>
  <si>
    <t xml:space="preserve">AI-CTRL-025, AI-CTRL-036</t>
  </si>
  <si>
    <t xml:space="preserve">Cost attribution reports; budget and quota configuration; anomaly alerts; key revocation records</t>
  </si>
  <si>
    <t xml:space="preserve">AI-R12</t>
  </si>
  <si>
    <t xml:space="preserve">Unreliable or Harmful AI Output</t>
  </si>
  <si>
    <t xml:space="preserve">06 Safety, Ethics and Responsible AI</t>
  </si>
  <si>
    <t xml:space="preserve">AI-CTRL-039, AI-CTRL-041, AI-CTRL-042, AI-CTRL-045</t>
  </si>
  <si>
    <t xml:space="preserve">Grounding test results; topic policy; content filter results; factuality baseline</t>
  </si>
  <si>
    <t xml:space="preserve">AI Service Disruption and Dependency Failure</t>
  </si>
  <si>
    <t xml:space="preserve">AI-CTRL-040</t>
  </si>
  <si>
    <t xml:space="preserve">Fail-mode test results; failover and restore tests; continuity and exit plans; health alerts</t>
  </si>
  <si>
    <t xml:space="preserve">AI-R14</t>
  </si>
  <si>
    <t xml:space="preserve">Biased or Discriminatory AI Outcomes</t>
  </si>
  <si>
    <t xml:space="preserve">AI-CTRL-033, AI-CTRL-039, AI-CTRL-041, AI-CTRL-045</t>
  </si>
  <si>
    <t xml:space="preserve">Fairness metric definitions; results by group; threshold approvals</t>
  </si>
  <si>
    <t xml:space="preserve">AI-R15</t>
  </si>
  <si>
    <t xml:space="preserve">Lack of Explainability and Decision Traceability</t>
  </si>
  <si>
    <t xml:space="preserve">04 Model Development and Performance</t>
  </si>
  <si>
    <t xml:space="preserve">AI-CTRL-008, AI-CTRL-038, AI-CTRL-041</t>
  </si>
  <si>
    <t xml:space="preserve">Decision records; sample reconstructions; retention configuration</t>
  </si>
  <si>
    <t xml:space="preserve">Foundation Model Version Change and Non-Deterministic Behaviour</t>
  </si>
  <si>
    <t xml:space="preserve">AI-CTRL-014, AI-CTRL-031, AI-CTRL-033, AI-CTRL-034, AI-CTRL-040</t>
  </si>
  <si>
    <t xml:space="preserve">Model inventory with versions; regression results; rollback test</t>
  </si>
  <si>
    <t xml:space="preserve">AI-R17</t>
  </si>
  <si>
    <t xml:space="preserve">Data Quality Degradation and Model Drift</t>
  </si>
  <si>
    <t xml:space="preserve">AI-CTRL-017, AI-CTRL-019, AI-CTRL-034</t>
  </si>
  <si>
    <t xml:space="preserve">Baselines; drift alerts and actions; source ownership records</t>
  </si>
  <si>
    <t xml:space="preserve">AI-R18</t>
  </si>
  <si>
    <t xml:space="preserve">Model Overreach and Use Beyond Approved Purpose</t>
  </si>
  <si>
    <t xml:space="preserve">AI-CTRL-011, AI-CTRL-012, AI-CTRL-037, AI-CTRL-045</t>
  </si>
  <si>
    <t xml:space="preserve">Approved purpose records; change-trigger logs; reassessment records</t>
  </si>
  <si>
    <t xml:space="preserve">AI-R19</t>
  </si>
  <si>
    <t xml:space="preserve">Insufficient or Ineffective Human Oversight</t>
  </si>
  <si>
    <t xml:space="preserve">AI-CTRL-012, AI-CTRL-023, AI-CTRL-044, AI-CTRL-045</t>
  </si>
  <si>
    <t xml:space="preserve">Oversight design records; reviewer authority and training records; override metrics</t>
  </si>
  <si>
    <t xml:space="preserve">AI-R20</t>
  </si>
  <si>
    <t xml:space="preserve">Reputational Harm from AI Behaviour</t>
  </si>
  <si>
    <t xml:space="preserve">10 Workforce, Human and Societal</t>
  </si>
  <si>
    <t xml:space="preserve">AI-CTRL-034, AI-CTRL-035, AI-CTRL-039</t>
  </si>
  <si>
    <t xml:space="preserve">Filter results; red team reports; communications playbook</t>
  </si>
  <si>
    <t xml:space="preserve">Agent Memory and State Persistence Poisoning</t>
  </si>
  <si>
    <t xml:space="preserve">AI-CTRL-025, AI-CTRL-026, AI-CTRL-027</t>
  </si>
  <si>
    <t xml:space="preserve">Memory configuration; purge tests; provenance logs</t>
  </si>
  <si>
    <t xml:space="preserve">AI-R22</t>
  </si>
  <si>
    <t xml:space="preserve">Agent-Mediated Credential Discovery and Harvesting</t>
  </si>
  <si>
    <t xml:space="preserve">AI-CTRL-004, AI-CTRL-015, AI-CTRL-016, AI-CTRL-027</t>
  </si>
  <si>
    <t xml:space="preserve">Runtime configuration review; canary alert tests; credential issuance logs</t>
  </si>
  <si>
    <t xml:space="preserve">AI-R23</t>
  </si>
  <si>
    <t xml:space="preserve">Skill, Plugin and MCP Server Supply Chain Compromise</t>
  </si>
  <si>
    <t xml:space="preserve">AI-CTRL-024, AI-CTRL-031</t>
  </si>
  <si>
    <t xml:space="preserve">Allowlist; review records; pinning configuration</t>
  </si>
  <si>
    <t xml:space="preserve">AI-R24</t>
  </si>
  <si>
    <t xml:space="preserve">Tool Chain Manipulation and Injection</t>
  </si>
  <si>
    <t xml:space="preserve">AI-CTRL-005, AI-CTRL-020, AI-CTRL-022, AI-CTRL-024</t>
  </si>
  <si>
    <t xml:space="preserve">Tool permission matrix with sequence rules; multi-step test results</t>
  </si>
  <si>
    <t xml:space="preserve">AI-R25</t>
  </si>
  <si>
    <t xml:space="preserve">Multi-Agent Trust Boundary Violation</t>
  </si>
  <si>
    <t xml:space="preserve">AI-CTRL-006, AI-CTRL-015, AI-CTRL-025, AI-CTRL-027</t>
  </si>
  <si>
    <t xml:space="preserve">Agent trust map; inter-agent request logs</t>
  </si>
  <si>
    <t xml:space="preserve">Reasoning Trace and Intermediate Output Exposure</t>
  </si>
  <si>
    <t xml:space="preserve">AI-CTRL-008, AI-CTRL-020</t>
  </si>
  <si>
    <t xml:space="preserve">Classification decision; display configuration; leakage tests</t>
  </si>
  <si>
    <t xml:space="preserve">AI-R27</t>
  </si>
  <si>
    <t xml:space="preserve">Intellectual Property and Copyright Infringement</t>
  </si>
  <si>
    <t xml:space="preserve">AI-CTRL-002, AI-CTRL-003, AI-CTRL-012, AI-CTRL-013, AI-CTRL-046</t>
  </si>
  <si>
    <t xml:space="preserve">Policy; vendor terms review; training data provenance; scan results</t>
  </si>
  <si>
    <t xml:space="preserve">AI-R28</t>
  </si>
  <si>
    <t xml:space="preserve">Regulatory Non-Compliance from Unsupervised AI Decisions</t>
  </si>
  <si>
    <t xml:space="preserve">AI-CTRL-012, AI-CTRL-013, AI-CTRL-037, AI-CTRL-038, AI-CTRL-042, AI-CTRL-045</t>
  </si>
  <si>
    <t xml:space="preserve">Obligation register; supervision records; impact assessments</t>
  </si>
  <si>
    <t xml:space="preserve">AI-R29</t>
  </si>
  <si>
    <t xml:space="preserve">Unrealised AI Value and Misaligned AI Strategy</t>
  </si>
  <si>
    <t xml:space="preserve">02 Strategy and Value Realization</t>
  </si>
  <si>
    <t xml:space="preserve">AI-CTRL-011, AI-CTRL-037</t>
  </si>
  <si>
    <t xml:space="preserve">Use-case business cases; stage-gate decisions; post-implementation value reviews</t>
  </si>
  <si>
    <t xml:space="preserve">AI-R30</t>
  </si>
  <si>
    <t xml:space="preserve">AI Cost Volatility and Stranded Investment</t>
  </si>
  <si>
    <t xml:space="preserve">11 Financial and Resource</t>
  </si>
  <si>
    <t xml:space="preserve">AI-CTRL-036, AI-CTRL-014, AI-CTRL-037</t>
  </si>
  <si>
    <t xml:space="preserve">Cost forecasts against actuals; contract price-change clauses; insurance wording review</t>
  </si>
  <si>
    <t xml:space="preserve">Model Provider Concentration, Lock-in and Deprecation</t>
  </si>
  <si>
    <t xml:space="preserve">AI-CTRL-014, AI-CTRL-031, AI-CTRL-040</t>
  </si>
  <si>
    <t xml:space="preserve">Provider and model dependency map; exit plans; migration test; deprecation notice log</t>
  </si>
  <si>
    <t xml:space="preserve">Model Monoculture and Correlated Failure</t>
  </si>
  <si>
    <t xml:space="preserve">AI-CTRL-011, AI-CTRL-031, AI-CTRL-034</t>
  </si>
  <si>
    <t xml:space="preserve">Inventory showing base model per system; design records for independent checks; evaluation results</t>
  </si>
  <si>
    <t xml:space="preserve">AI-R33</t>
  </si>
  <si>
    <t xml:space="preserve">Workforce Deskilling and Loss of Institutional Knowledge</t>
  </si>
  <si>
    <t xml:space="preserve">AI-CTRL-044, AI-CTRL-040, AI-CTRL-045</t>
  </si>
  <si>
    <t xml:space="preserve">Competence records; fallback drill results; system documentation</t>
  </si>
  <si>
    <t xml:space="preserve">AI-R34</t>
  </si>
  <si>
    <t xml:space="preserve">Workforce Change Failure and Skills Shortage</t>
  </si>
  <si>
    <t xml:space="preserve">AI-CTRL-044, AI-CTRL-012</t>
  </si>
  <si>
    <t xml:space="preserve">Change plans; consultation records; training completion; adoption measures</t>
  </si>
  <si>
    <t xml:space="preserve">AI-R35</t>
  </si>
  <si>
    <t xml:space="preserve">Unmeasured Energy and Water Use of AI</t>
  </si>
  <si>
    <t xml:space="preserve">AI-CTRL-036</t>
  </si>
  <si>
    <t xml:space="preserve">Energy estimates per system; sustainability reporting inputs</t>
  </si>
  <si>
    <t xml:space="preserve">AI-R36</t>
  </si>
  <si>
    <t xml:space="preserve">AI Output Ownership and Model Licence Breach</t>
  </si>
  <si>
    <t xml:space="preserve">AI-CTRL-046, AI-CTRL-031, AI-CTRL-014</t>
  </si>
  <si>
    <t xml:space="preserve">Licence register; vendor terms review; legal advice records</t>
  </si>
  <si>
    <t xml:space="preserve">AI-R37</t>
  </si>
  <si>
    <t xml:space="preserve">Provider Obligations Triggered by Modifying a Model</t>
  </si>
  <si>
    <t xml:space="preserve">AI-CTRL-011, AI-CTRL-013, AI-CTRL-037</t>
  </si>
  <si>
    <t xml:space="preserve">Role classification records; change-trigger logs; legal review</t>
  </si>
  <si>
    <t xml:space="preserve">AI Records Not Preserved for Legal Hold and Discovery</t>
  </si>
  <si>
    <t xml:space="preserve">AI-CTRL-008, AI-CTRL-038, AI-CTRL-035</t>
  </si>
  <si>
    <t xml:space="preserve">Retention schedule; legal hold procedure; search test results</t>
  </si>
  <si>
    <t xml:space="preserve">AI-R39</t>
  </si>
  <si>
    <t xml:space="preserve">Missing Independent Model Validation</t>
  </si>
  <si>
    <t xml:space="preserve">AI-CTRL-033, AI-CTRL-034, AI-CTRL-038</t>
  </si>
  <si>
    <t xml:space="preserve">Independent validation reports; test data rationale; revalidation records</t>
  </si>
  <si>
    <t xml:space="preserve">AI-R40</t>
  </si>
  <si>
    <t xml:space="preserve">AI Output Relied On in Financial Reporting Controls</t>
  </si>
  <si>
    <t xml:space="preserve">AI-CTRL-038, AI-CTRL-011, AI-CTRL-008</t>
  </si>
  <si>
    <t xml:space="preserve">Scope change records; output provenance records; control test results</t>
  </si>
  <si>
    <t xml:space="preserve">AI-Washing and Unverified AI Capability Claims</t>
  </si>
  <si>
    <t xml:space="preserve">AI-CTRL-012, AI-CTRL-014, AI-CTRL-039</t>
  </si>
  <si>
    <t xml:space="preserve">Claims review records; vendor evaluation test results</t>
  </si>
  <si>
    <t xml:space="preserve">Anthropomorphism and Emotional Dependence</t>
  </si>
  <si>
    <t xml:space="preserve">AI-CTRL-045, AI-CTRL-039, AI-CTRL-012</t>
  </si>
  <si>
    <t xml:space="preserve">Design review records; disclosure text; safeguard tests; monitoring reports</t>
  </si>
  <si>
    <t xml:space="preserve">Hallucinated Package Dependencies</t>
  </si>
  <si>
    <t xml:space="preserve">AI-CTRL-031, AI-CTRL-004, AI-CTRL-033</t>
  </si>
  <si>
    <t xml:space="preserve">Registry configuration; blocked install logs; release gate scan results</t>
  </si>
  <si>
    <t xml:space="preserve">AI-R44</t>
  </si>
  <si>
    <t xml:space="preserve">Safety Training Removed from Self-Hosted Models</t>
  </si>
  <si>
    <t xml:space="preserve">AI-CTRL-031, AI-CTRL-034, AI-CTRL-033</t>
  </si>
  <si>
    <t xml:space="preserve">Provenance records; refusal and safety evaluation results; AI-BOM entries</t>
  </si>
  <si>
    <t xml:space="preserve">AI-R45</t>
  </si>
  <si>
    <t xml:space="preserve">Agent Activity Indistinguishable from Attack</t>
  </si>
  <si>
    <t xml:space="preserve">AI-CTRL-015, AI-CTRL-008, AI-CTRL-009</t>
  </si>
  <si>
    <t xml:space="preserve">Agent identity in logs; authorisation records; detection rule tests</t>
  </si>
  <si>
    <t xml:space="preserve">AI-R46</t>
  </si>
  <si>
    <t xml:space="preserve">Insider Use of Agents to Exceed Own Access</t>
  </si>
  <si>
    <t xml:space="preserve">AI-CTRL-015, AI-CTRL-016, AI-CTRL-006</t>
  </si>
  <si>
    <t xml:space="preserve">Delegation design; entitlement check tests; logs naming user and agent</t>
  </si>
  <si>
    <t xml:space="preserve">Model Extraction and Inference Attacks</t>
  </si>
  <si>
    <t xml:space="preserve">AI-CTRL-028, AI-CTRL-036, AI-CTRL-009, AI-CTRL-034</t>
  </si>
  <si>
    <t xml:space="preserve">Rate limit settings; query-pattern alerts; extraction and inference test results</t>
  </si>
  <si>
    <t xml:space="preserve">AI Incidents Not Recognised or Handled</t>
  </si>
  <si>
    <t xml:space="preserve">AI-CTRL-035, AI-CTRL-009, AI-CTRL-043, AI-CTRL-008</t>
  </si>
  <si>
    <t xml:space="preserve">Response plan with AI categories; triage records; exercise reports; authority notification log</t>
  </si>
  <si>
    <t xml:space="preserve">Personal Data That Cannot Be Removed from Models</t>
  </si>
  <si>
    <t xml:space="preserve">AI-CTRL-013, AI-CTRL-017, AI-CTRL-029, AI-CTRL-042</t>
  </si>
  <si>
    <t xml:space="preserve">Data maps for training and retrieval; request handling records; impact assessments; retraining decisions</t>
  </si>
  <si>
    <t xml:space="preserve">AI-R50</t>
  </si>
  <si>
    <t xml:space="preserve">Training-Serving Skew and Unreproducible Models</t>
  </si>
  <si>
    <t xml:space="preserve">AI-CTRL-030, AI-CTRL-034, AI-CTRL-008, AI-CTRL-033</t>
  </si>
  <si>
    <t xml:space="preserve">Model lineage records; input distribution comparisons; rebuild test results</t>
  </si>
  <si>
    <t xml:space="preserve">Liability for Harm Caused by AI Decisions</t>
  </si>
  <si>
    <t xml:space="preserve">AI-CTRL-042, AI-CTRL-045, AI-CTRL-014, AI-CTRL-037</t>
  </si>
  <si>
    <t xml:space="preserve">Impact assessments; oversight design records; contract terms; acceptance records</t>
  </si>
  <si>
    <t xml:space="preserve">AI-R52</t>
  </si>
  <si>
    <t xml:space="preserve">Unmaintained Open-Source AI Components</t>
  </si>
  <si>
    <t xml:space="preserve">AI-CTRL-031, AI-CTRL-033, AI-CTRL-030</t>
  </si>
  <si>
    <t xml:space="preserve">AI-BOM with maintenance status; release-gate findings; replacement plans</t>
  </si>
  <si>
    <t xml:space="preserve">Unlabelled AI-Generated Content</t>
  </si>
  <si>
    <t xml:space="preserve">AI-CTRL-039, AI-CTRL-020, AI-CTRL-013</t>
  </si>
  <si>
    <t xml:space="preserve">Marking configuration; label screenshots; survival test results; labelling requirement register</t>
  </si>
  <si>
    <t xml:space="preserve">Agent Actions Others Cannot Identify as AI</t>
  </si>
  <si>
    <t xml:space="preserve">AI-CTRL-015, AI-CTRL-008, AI-CTRL-006</t>
  </si>
  <si>
    <t xml:space="preserve">Outbound message and request samples; external action logs; reviewed terms of service</t>
  </si>
  <si>
    <t xml:space="preserve">AI-R55</t>
  </si>
  <si>
    <t xml:space="preserve">AI-Accelerated Exploitation and Patch Gap</t>
  </si>
  <si>
    <t xml:space="preserve">None: applies to the whole organization, not to one use case</t>
  </si>
  <si>
    <t xml:space="preserve">Org-wide</t>
  </si>
  <si>
    <t xml:space="preserve">AI-CTRL-037, AI-CTRL-027, AI-CTRL-033, AI-CTRL-025</t>
  </si>
  <si>
    <t xml:space="preserve">Vulnerability remediation and exception time limits; triage capacity records; segmentation and isolation tests; change records for agent-made patches</t>
  </si>
  <si>
    <t xml:space="preserve">One row per triage run (wiki: record date, answers, applicable risk IDs, T01 score and tier, risk owner and the decision).</t>
  </si>
  <si>
    <t xml:space="preserve">This use case (calculated from this workbook): copy row 6, then Paste Special &gt; Values into the next empty log row</t>
  </si>
  <si>
    <t xml:space="preserve">Impact assessment needed</t>
  </si>
  <si>
    <t xml:space="preserve">Next triage</t>
  </si>
  <si>
    <t xml:space="preserve">Log</t>
  </si>
  <si>
    <t xml:space="preserve">Worked Examples (wiki)</t>
  </si>
  <si>
    <t xml:space="preserve">Illustrative answers from the wiki triage page, not an assessment of any real system. They answer sections A to D only.</t>
  </si>
  <si>
    <t xml:space="preserve">Use case</t>
  </si>
  <si>
    <t xml:space="preserve">Applicable risks</t>
  </si>
  <si>
    <t xml:space="preserve">Internal meeting summariser (SaaS, staff use, no personal data of customers)</t>
  </si>
  <si>
    <t xml:space="preserve">B1, B3, D1, D7</t>
  </si>
  <si>
    <t xml:space="preserve">AI-R01, AI-R03, AI-R06, AI-R09, AI-R10, AI-R13, AI-R15, AI-R16</t>
  </si>
  <si>
    <t xml:space="preserve">Customer-facing support assistant with retrieval over policy documents</t>
  </si>
  <si>
    <t xml:space="preserve">B2, B3, B5, C2, D1, D4</t>
  </si>
  <si>
    <t xml:space="preserve">AI-R03, AI-R05, AI-R06, AI-R10, AI-R12, AI-R13, AI-R16, AI-R17, AI-R20, AI-R27, AI-R28</t>
  </si>
  <si>
    <t xml:space="preserve">Internal agent that can call finance APIs and prepare payments</t>
  </si>
  <si>
    <t xml:space="preserve">A1, A2, A5, B1, B2, C5, D2, D7</t>
  </si>
  <si>
    <t xml:space="preserve">AI-R01, AI-R03, AI-R04, AI-R06, AI-R07, AI-R09, AI-R11, AI-R12, AI-R15, AI-R18, AI-R19, AI-R22, AI-R24, AI-R28</t>
  </si>
  <si>
    <t xml:space="preserve">Calibrating the questions (wiki)</t>
  </si>
  <si>
    <t xml:space="preserve">Run the triage on a sample of real use cases that have already been through full assessment, and compare the applicable risks with the risks the assessment found. A risk found by the assessment but missed by triage means a question is missing or too narrow. A risk raised by triage and never confirmed across the sample means a question is too broad. Record the sample size and the changes made, and repeat after each major change to the register.</t>
  </si>
  <si>
    <t xml:space="preserve">YesNo</t>
  </si>
  <si>
    <t xml:space="preserve">Users</t>
  </si>
  <si>
    <t xml:space="preserve">Build</t>
  </si>
  <si>
    <t xml:space="preserve">Approval</t>
  </si>
  <si>
    <t xml:space="preserve">Yes</t>
  </si>
  <si>
    <t xml:space="preserve">Staff</t>
  </si>
  <si>
    <t xml:space="preserve">Proceed</t>
  </si>
  <si>
    <t xml:space="preserve">Approved</t>
  </si>
  <si>
    <t xml:space="preserve">No</t>
  </si>
  <si>
    <t xml:space="preserve">Customers</t>
  </si>
  <si>
    <t xml:space="preserve">Buy</t>
  </si>
  <si>
    <t xml:space="preserve">Proceed with conditions</t>
  </si>
  <si>
    <t xml:space="preserve">Approved with conditions</t>
  </si>
  <si>
    <t xml:space="preserve">Public</t>
  </si>
  <si>
    <t xml:space="preserve">Embedded in vendor product</t>
  </si>
  <si>
    <t xml:space="preserve">Full risk assessment first</t>
  </si>
  <si>
    <t xml:space="preserve">Rejected</t>
  </si>
  <si>
    <t xml:space="preserve">Staff and customers</t>
  </si>
  <si>
    <t xml:space="preserve">Open source</t>
  </si>
  <si>
    <t xml:space="preserve">Full impact assessment first</t>
  </si>
  <si>
    <t xml:space="preserve">Pending</t>
  </si>
  <si>
    <t xml:space="preserve">Stop (prohibited)</t>
  </si>
  <si>
    <t xml:space="preserve">Reject</t>
  </si>
</sst>
</file>

<file path=xl/styles.xml><?xml version="1.0" encoding="utf-8"?>
<styleSheet xmlns="http://schemas.openxmlformats.org/spreadsheetml/2006/main">
  <numFmts count="2">
    <numFmt numFmtId="164" formatCode="General"/>
    <numFmt numFmtId="165" formatCode="yyyy\-mm\-dd"/>
  </numFmts>
  <fonts count="13">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i val="true"/>
      <sz val="10"/>
      <color rgb="FF595959"/>
      <name val="Arial"/>
      <family val="0"/>
      <charset val="1"/>
    </font>
    <font>
      <b val="true"/>
      <sz val="12"/>
      <color rgb="FFFFFFFF"/>
      <name val="Arial"/>
      <family val="0"/>
      <charset val="1"/>
    </font>
    <font>
      <b val="true"/>
      <sz val="10"/>
      <name val="Arial"/>
      <family val="0"/>
      <charset val="1"/>
    </font>
    <font>
      <sz val="10"/>
      <name val="Arial"/>
      <family val="0"/>
      <charset val="1"/>
    </font>
    <font>
      <u val="single"/>
      <sz val="10"/>
      <color rgb="FF0563C1"/>
      <name val="Arial"/>
      <family val="0"/>
      <charset val="1"/>
    </font>
    <font>
      <i val="true"/>
      <sz val="9"/>
      <color rgb="FF595959"/>
      <name val="Arial"/>
      <family val="0"/>
      <charset val="1"/>
    </font>
    <font>
      <b val="true"/>
      <sz val="10"/>
      <color rgb="FFFFFFFF"/>
      <name val="Arial"/>
      <family val="0"/>
      <charset val="1"/>
    </font>
    <font>
      <b val="true"/>
      <sz val="10"/>
      <color rgb="FF1F3864"/>
      <name val="Arial"/>
      <family val="0"/>
      <charset val="1"/>
    </font>
  </fonts>
  <fills count="22">
    <fill>
      <patternFill patternType="none"/>
    </fill>
    <fill>
      <patternFill patternType="gray125"/>
    </fill>
    <fill>
      <patternFill patternType="solid">
        <fgColor rgb="FFC00000"/>
        <bgColor rgb="FF800000"/>
      </patternFill>
    </fill>
    <fill>
      <patternFill patternType="solid">
        <fgColor rgb="FFFFFFFF"/>
        <bgColor rgb="FFFBEAEA"/>
      </patternFill>
    </fill>
    <fill>
      <patternFill patternType="solid">
        <fgColor rgb="FFFBEAEA"/>
        <bgColor rgb="FFFCE4D6"/>
      </patternFill>
    </fill>
    <fill>
      <patternFill patternType="solid">
        <fgColor rgb="FF3A3A3A"/>
        <bgColor rgb="FF333300"/>
      </patternFill>
    </fill>
    <fill>
      <patternFill patternType="solid">
        <fgColor rgb="FF548235"/>
        <bgColor rgb="FF595959"/>
      </patternFill>
    </fill>
    <fill>
      <patternFill patternType="solid">
        <fgColor rgb="FFE7E6E6"/>
        <bgColor rgb="FFE4DFEC"/>
      </patternFill>
    </fill>
    <fill>
      <patternFill patternType="solid">
        <fgColor rgb="FFFFF2CC"/>
        <bgColor rgb="FFFCE4D6"/>
      </patternFill>
    </fill>
    <fill>
      <patternFill patternType="solid">
        <fgColor rgb="FF2F5597"/>
        <bgColor rgb="FF1F6E8C"/>
      </patternFill>
    </fill>
    <fill>
      <patternFill patternType="solid">
        <fgColor rgb="FF7030A0"/>
        <bgColor rgb="FF5B3F8C"/>
      </patternFill>
    </fill>
    <fill>
      <patternFill patternType="solid">
        <fgColor rgb="FF5B3F8C"/>
        <bgColor rgb="FF7030A0"/>
      </patternFill>
    </fill>
    <fill>
      <patternFill patternType="solid">
        <fgColor rgb="FFE4DFEC"/>
        <bgColor rgb="FFE7E6E6"/>
      </patternFill>
    </fill>
    <fill>
      <patternFill patternType="solid">
        <fgColor rgb="FFDDEBF7"/>
        <bgColor rgb="FFE7E6E6"/>
      </patternFill>
    </fill>
    <fill>
      <patternFill patternType="solid">
        <fgColor rgb="FFC55A11"/>
        <bgColor rgb="FF993300"/>
      </patternFill>
    </fill>
    <fill>
      <patternFill patternType="solid">
        <fgColor rgb="FFFCE4D6"/>
        <bgColor rgb="FFFBEAEA"/>
      </patternFill>
    </fill>
    <fill>
      <patternFill patternType="solid">
        <fgColor rgb="FFE2EFDA"/>
        <bgColor rgb="FFE7E6E6"/>
      </patternFill>
    </fill>
    <fill>
      <patternFill patternType="solid">
        <fgColor rgb="FF7F6000"/>
        <bgColor rgb="FF595959"/>
      </patternFill>
    </fill>
    <fill>
      <patternFill patternType="solid">
        <fgColor rgb="FFC6EFCE"/>
        <bgColor rgb="FFE2EFDA"/>
      </patternFill>
    </fill>
    <fill>
      <patternFill patternType="solid">
        <fgColor rgb="FFFFEB9C"/>
        <bgColor rgb="FFFFF2CC"/>
      </patternFill>
    </fill>
    <fill>
      <patternFill patternType="solid">
        <fgColor rgb="FFF8CBAD"/>
        <bgColor rgb="FFFCE4D6"/>
      </patternFill>
    </fill>
    <fill>
      <patternFill patternType="solid">
        <fgColor rgb="FF1F6E8C"/>
        <bgColor rgb="FF2F5597"/>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3" borderId="1" xfId="0" applyFont="true" applyBorder="true" applyAlignment="true" applyProtection="false">
      <alignment horizontal="general" vertical="top" textRotation="0" wrapText="true" indent="0" shrinkToFit="false"/>
      <protection locked="true" hidden="false"/>
    </xf>
    <xf numFmtId="164" fontId="8" fillId="3" borderId="1" xfId="0" applyFont="true" applyBorder="true" applyAlignment="true" applyProtection="false">
      <alignment horizontal="general" vertical="top" textRotation="0" wrapText="true" indent="0" shrinkToFit="false"/>
      <protection locked="true" hidden="false"/>
    </xf>
    <xf numFmtId="164" fontId="7" fillId="4" borderId="1" xfId="0" applyFont="true" applyBorder="true" applyAlignment="true" applyProtection="false">
      <alignment horizontal="general" vertical="top" textRotation="0" wrapText="true" indent="0" shrinkToFit="false"/>
      <protection locked="true" hidden="false"/>
    </xf>
    <xf numFmtId="164" fontId="8" fillId="4" borderId="1" xfId="0" applyFont="true" applyBorder="true" applyAlignment="true" applyProtection="false">
      <alignment horizontal="general" vertical="top" textRotation="0" wrapText="true" indent="0" shrinkToFit="false"/>
      <protection locked="true" hidden="false"/>
    </xf>
    <xf numFmtId="164" fontId="9" fillId="3" borderId="1" xfId="0" applyFont="true" applyBorder="true" applyAlignment="true" applyProtection="false">
      <alignment horizontal="general" vertical="top" textRotation="0" wrapText="true" indent="0" shrinkToFit="false"/>
      <protection locked="true" hidden="false"/>
    </xf>
    <xf numFmtId="164" fontId="9" fillId="4" borderId="1" xfId="0" applyFont="true" applyBorder="true" applyAlignment="true" applyProtection="false">
      <alignment horizontal="general" vertical="top" textRotation="0" wrapText="tru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4" fillId="5" borderId="0" xfId="0" applyFont="true" applyBorder="false" applyAlignment="true" applyProtection="false">
      <alignment horizontal="general" vertical="center"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4" fontId="6" fillId="5" borderId="0" xfId="0" applyFont="true" applyBorder="false" applyAlignment="false" applyProtection="false">
      <alignment horizontal="general" vertical="bottom" textRotation="0" wrapText="false" indent="0" shrinkToFit="false"/>
      <protection locked="true" hidden="false"/>
    </xf>
    <xf numFmtId="164" fontId="4" fillId="6" borderId="0" xfId="0" applyFont="true" applyBorder="false" applyAlignment="true" applyProtection="false">
      <alignment horizontal="general" vertical="center" textRotation="0" wrapText="false" indent="0" shrinkToFit="false"/>
      <protection locked="true" hidden="false"/>
    </xf>
    <xf numFmtId="164" fontId="0" fillId="6" borderId="0" xfId="0" applyFont="false" applyBorder="false" applyAlignment="false" applyProtection="false">
      <alignment horizontal="general" vertical="bottom" textRotation="0" wrapText="false" indent="0" shrinkToFit="false"/>
      <protection locked="true" hidden="false"/>
    </xf>
    <xf numFmtId="164" fontId="6" fillId="6" borderId="0" xfId="0" applyFont="true" applyBorder="false" applyAlignment="false" applyProtection="false">
      <alignment horizontal="general" vertical="bottom" textRotation="0" wrapText="false" indent="0" shrinkToFit="false"/>
      <protection locked="true" hidden="false"/>
    </xf>
    <xf numFmtId="164" fontId="8" fillId="7" borderId="1" xfId="0" applyFont="true" applyBorder="true" applyAlignment="true" applyProtection="false">
      <alignment horizontal="general" vertical="top" textRotation="0" wrapText="true" indent="0" shrinkToFit="false"/>
      <protection locked="true" hidden="false"/>
    </xf>
    <xf numFmtId="164" fontId="7" fillId="7" borderId="1" xfId="0" applyFont="true" applyBorder="true" applyAlignment="true" applyProtection="false">
      <alignment horizontal="general" vertical="top" textRotation="0" wrapText="true" indent="0" shrinkToFit="false"/>
      <protection locked="true" hidden="false"/>
    </xf>
    <xf numFmtId="164" fontId="8" fillId="8" borderId="1" xfId="0" applyFont="true" applyBorder="true" applyAlignment="true" applyProtection="false">
      <alignment horizontal="general" vertical="top" textRotation="0" wrapText="true" indent="0" shrinkToFit="false"/>
      <protection locked="true" hidden="false"/>
    </xf>
    <xf numFmtId="165" fontId="8" fillId="8" borderId="1" xfId="0" applyFont="true" applyBorder="true" applyAlignment="true" applyProtection="false">
      <alignment horizontal="general" vertical="top" textRotation="0" wrapText="true" indent="0" shrinkToFit="false"/>
      <protection locked="true" hidden="false"/>
    </xf>
    <xf numFmtId="164" fontId="11" fillId="6" borderId="1" xfId="0" applyFont="true" applyBorder="true" applyAlignment="true" applyProtection="false">
      <alignment horizontal="center" vertical="top" textRotation="0" wrapText="true" indent="0" shrinkToFit="false"/>
      <protection locked="true" hidden="false"/>
    </xf>
    <xf numFmtId="164" fontId="4" fillId="9" borderId="0" xfId="0" applyFont="true" applyBorder="false" applyAlignment="true" applyProtection="false">
      <alignment horizontal="general" vertical="center" textRotation="0" wrapText="false" indent="0" shrinkToFit="false"/>
      <protection locked="true" hidden="false"/>
    </xf>
    <xf numFmtId="164" fontId="0" fillId="9" borderId="0" xfId="0" applyFont="fals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6" fillId="9" borderId="0" xfId="0" applyFont="true" applyBorder="false" applyAlignment="false" applyProtection="false">
      <alignment horizontal="general" vertical="bottom" textRotation="0" wrapText="false" indent="0" shrinkToFit="false"/>
      <protection locked="true" hidden="false"/>
    </xf>
    <xf numFmtId="164" fontId="11" fillId="2" borderId="1" xfId="0" applyFont="true" applyBorder="true" applyAlignment="true" applyProtection="false">
      <alignment horizontal="center" vertical="top" textRotation="0" wrapText="true" indent="0" shrinkToFit="false"/>
      <protection locked="true" hidden="false"/>
    </xf>
    <xf numFmtId="164" fontId="8" fillId="8" borderId="1" xfId="0" applyFont="true" applyBorder="true" applyAlignment="true" applyProtection="false">
      <alignment horizontal="center" vertical="top" textRotation="0" wrapText="tru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xf numFmtId="164" fontId="7" fillId="7" borderId="1" xfId="0" applyFont="true" applyBorder="true" applyAlignment="true" applyProtection="false">
      <alignment horizontal="center" vertical="top" textRotation="0" wrapText="true" indent="0" shrinkToFit="false"/>
      <protection locked="true" hidden="false"/>
    </xf>
    <xf numFmtId="164" fontId="4" fillId="10" borderId="0" xfId="0" applyFont="true" applyBorder="false" applyAlignment="true" applyProtection="false">
      <alignment horizontal="general" vertical="center" textRotation="0" wrapText="false" indent="0" shrinkToFit="false"/>
      <protection locked="true" hidden="false"/>
    </xf>
    <xf numFmtId="164" fontId="0" fillId="10" borderId="0" xfId="0" applyFont="false" applyBorder="false" applyAlignment="false" applyProtection="false">
      <alignment horizontal="general" vertical="bottom" textRotation="0" wrapText="false" indent="0" shrinkToFit="false"/>
      <protection locked="true" hidden="false"/>
    </xf>
    <xf numFmtId="164" fontId="6" fillId="11" borderId="0" xfId="0" applyFont="true" applyBorder="false" applyAlignment="false" applyProtection="false">
      <alignment horizontal="general" vertical="bottom" textRotation="0" wrapText="false" indent="0" shrinkToFit="false"/>
      <protection locked="true" hidden="false"/>
    </xf>
    <xf numFmtId="164" fontId="0" fillId="11" borderId="0" xfId="0" applyFont="false" applyBorder="false" applyAlignment="false" applyProtection="false">
      <alignment horizontal="general" vertical="bottom" textRotation="0" wrapText="false" indent="0" shrinkToFit="false"/>
      <protection locked="true" hidden="false"/>
    </xf>
    <xf numFmtId="164" fontId="11" fillId="11" borderId="1" xfId="0" applyFont="true" applyBorder="true" applyAlignment="true" applyProtection="false">
      <alignment horizontal="center" vertical="top" textRotation="0" wrapText="true" indent="0" shrinkToFit="false"/>
      <protection locked="true" hidden="false"/>
    </xf>
    <xf numFmtId="164" fontId="7" fillId="12" borderId="1" xfId="0" applyFont="true" applyBorder="true" applyAlignment="true" applyProtection="false">
      <alignment horizontal="general" vertical="top" textRotation="0" wrapText="true" indent="0" shrinkToFit="false"/>
      <protection locked="true" hidden="false"/>
    </xf>
    <xf numFmtId="164" fontId="8" fillId="12" borderId="1" xfId="0" applyFont="true" applyBorder="true" applyAlignment="true" applyProtection="false">
      <alignment horizontal="general" vertical="top" textRotation="0" wrapText="true" indent="0" shrinkToFit="false"/>
      <protection locked="true" hidden="false"/>
    </xf>
    <xf numFmtId="164" fontId="11" fillId="9" borderId="1" xfId="0" applyFont="true" applyBorder="true" applyAlignment="true" applyProtection="false">
      <alignment horizontal="center" vertical="top" textRotation="0" wrapText="true" indent="0" shrinkToFit="false"/>
      <protection locked="true" hidden="false"/>
    </xf>
    <xf numFmtId="164" fontId="7" fillId="13" borderId="1" xfId="0" applyFont="true" applyBorder="true" applyAlignment="true" applyProtection="false">
      <alignment horizontal="general" vertical="top" textRotation="0" wrapText="true" indent="0" shrinkToFit="false"/>
      <protection locked="true" hidden="false"/>
    </xf>
    <xf numFmtId="164" fontId="8" fillId="13" borderId="1" xfId="0" applyFont="true" applyBorder="true" applyAlignment="true" applyProtection="false">
      <alignment horizontal="general" vertical="top" textRotation="0" wrapText="true" indent="0" shrinkToFit="false"/>
      <protection locked="true" hidden="false"/>
    </xf>
    <xf numFmtId="164" fontId="6" fillId="14" borderId="0" xfId="0" applyFont="true" applyBorder="false" applyAlignment="false" applyProtection="false">
      <alignment horizontal="general" vertical="bottom" textRotation="0" wrapText="false" indent="0" shrinkToFit="false"/>
      <protection locked="true" hidden="false"/>
    </xf>
    <xf numFmtId="164" fontId="0" fillId="14" borderId="0" xfId="0" applyFont="false" applyBorder="false" applyAlignment="false" applyProtection="false">
      <alignment horizontal="general" vertical="bottom" textRotation="0" wrapText="false" indent="0" shrinkToFit="false"/>
      <protection locked="true" hidden="false"/>
    </xf>
    <xf numFmtId="164" fontId="11" fillId="14" borderId="1" xfId="0" applyFont="true" applyBorder="true" applyAlignment="true" applyProtection="false">
      <alignment horizontal="center" vertical="top" textRotation="0" wrapText="true" indent="0" shrinkToFit="false"/>
      <protection locked="true" hidden="false"/>
    </xf>
    <xf numFmtId="164" fontId="7" fillId="15" borderId="1" xfId="0" applyFont="true" applyBorder="true" applyAlignment="true" applyProtection="false">
      <alignment horizontal="general" vertical="top" textRotation="0" wrapText="true" indent="0" shrinkToFit="false"/>
      <protection locked="true" hidden="false"/>
    </xf>
    <xf numFmtId="164" fontId="8" fillId="15" borderId="1" xfId="0" applyFont="true" applyBorder="true" applyAlignment="true" applyProtection="false">
      <alignment horizontal="general" vertical="top" textRotation="0" wrapText="true" indent="0" shrinkToFit="false"/>
      <protection locked="true" hidden="false"/>
    </xf>
    <xf numFmtId="164" fontId="7" fillId="16" borderId="1" xfId="0" applyFont="true" applyBorder="true" applyAlignment="true" applyProtection="false">
      <alignment horizontal="general" vertical="top" textRotation="0" wrapText="true" indent="0" shrinkToFit="false"/>
      <protection locked="true" hidden="false"/>
    </xf>
    <xf numFmtId="164" fontId="8" fillId="16" borderId="1" xfId="0" applyFont="true" applyBorder="true" applyAlignment="true" applyProtection="false">
      <alignment horizontal="general" vertical="top" textRotation="0" wrapText="true" indent="0" shrinkToFit="false"/>
      <protection locked="true" hidden="false"/>
    </xf>
    <xf numFmtId="164" fontId="6" fillId="17" borderId="0" xfId="0" applyFont="true" applyBorder="false" applyAlignment="false" applyProtection="false">
      <alignment horizontal="general" vertical="bottom" textRotation="0" wrapText="false" indent="0" shrinkToFit="false"/>
      <protection locked="true" hidden="false"/>
    </xf>
    <xf numFmtId="164" fontId="0" fillId="17" borderId="0" xfId="0" applyFont="false" applyBorder="false" applyAlignment="false" applyProtection="false">
      <alignment horizontal="general" vertical="bottom" textRotation="0" wrapText="false" indent="0" shrinkToFit="false"/>
      <protection locked="true" hidden="false"/>
    </xf>
    <xf numFmtId="164" fontId="11" fillId="17" borderId="1" xfId="0" applyFont="true" applyBorder="true" applyAlignment="true" applyProtection="false">
      <alignment horizontal="center" vertical="top" textRotation="0" wrapText="true" indent="0" shrinkToFit="false"/>
      <protection locked="true" hidden="false"/>
    </xf>
    <xf numFmtId="164" fontId="7" fillId="8" borderId="1" xfId="0" applyFont="true" applyBorder="true" applyAlignment="true" applyProtection="false">
      <alignment horizontal="general" vertical="top" textRotation="0" wrapText="true" indent="0" shrinkToFit="false"/>
      <protection locked="true" hidden="false"/>
    </xf>
    <xf numFmtId="164" fontId="4" fillId="14" borderId="0" xfId="0" applyFont="true" applyBorder="false" applyAlignment="true" applyProtection="false">
      <alignment horizontal="general" vertical="center" textRotation="0" wrapText="false" indent="0" shrinkToFit="false"/>
      <protection locked="true" hidden="false"/>
    </xf>
    <xf numFmtId="164" fontId="7" fillId="3" borderId="1" xfId="0" applyFont="true" applyBorder="true" applyAlignment="true" applyProtection="false">
      <alignment horizontal="center" vertical="top" textRotation="0" wrapText="true" indent="0" shrinkToFit="false"/>
      <protection locked="true" hidden="false"/>
    </xf>
    <xf numFmtId="164" fontId="8" fillId="15" borderId="1" xfId="0" applyFont="true" applyBorder="true" applyAlignment="true" applyProtection="false">
      <alignment horizontal="center" vertical="top" textRotation="0" wrapText="true" indent="0" shrinkToFit="false"/>
      <protection locked="true" hidden="false"/>
    </xf>
    <xf numFmtId="164" fontId="7" fillId="18" borderId="1" xfId="0" applyFont="true" applyBorder="true" applyAlignment="true" applyProtection="false">
      <alignment horizontal="center" vertical="top" textRotation="0" wrapText="true" indent="0" shrinkToFit="false"/>
      <protection locked="true" hidden="false"/>
    </xf>
    <xf numFmtId="164" fontId="7" fillId="19" borderId="1" xfId="0" applyFont="true" applyBorder="true" applyAlignment="true" applyProtection="false">
      <alignment horizontal="center" vertical="top" textRotation="0" wrapText="true" indent="0" shrinkToFit="false"/>
      <protection locked="true" hidden="false"/>
    </xf>
    <xf numFmtId="164" fontId="7" fillId="20" borderId="1" xfId="0" applyFont="true" applyBorder="true" applyAlignment="true" applyProtection="false">
      <alignment horizontal="center" vertical="top" textRotation="0" wrapText="true" indent="0" shrinkToFit="false"/>
      <protection locked="true" hidden="false"/>
    </xf>
    <xf numFmtId="164" fontId="8" fillId="7" borderId="1" xfId="0" applyFont="true" applyBorder="true" applyAlignment="true" applyProtection="false">
      <alignment horizontal="center" vertical="top" textRotation="0" wrapText="true" indent="0" shrinkToFit="false"/>
      <protection locked="true" hidden="false"/>
    </xf>
    <xf numFmtId="164" fontId="12" fillId="3" borderId="1" xfId="0" applyFont="true" applyBorder="true" applyAlignment="true" applyProtection="false">
      <alignment horizontal="general" vertical="top" textRotation="0" wrapText="true" indent="0" shrinkToFit="false"/>
      <protection locked="true" hidden="false"/>
    </xf>
    <xf numFmtId="164" fontId="8" fillId="3" borderId="1" xfId="0" applyFont="true" applyBorder="true" applyAlignment="true" applyProtection="false">
      <alignment horizontal="center" vertical="top" textRotation="0" wrapText="true" indent="0" shrinkToFit="false"/>
      <protection locked="true" hidden="false"/>
    </xf>
    <xf numFmtId="164" fontId="4" fillId="21" borderId="0" xfId="0" applyFont="true" applyBorder="false" applyAlignment="true" applyProtection="false">
      <alignment horizontal="general" vertical="center" textRotation="0" wrapText="false" indent="0" shrinkToFit="false"/>
      <protection locked="true" hidden="false"/>
    </xf>
    <xf numFmtId="164" fontId="0" fillId="21" borderId="0" xfId="0" applyFont="false" applyBorder="false" applyAlignment="false" applyProtection="false">
      <alignment horizontal="general" vertical="bottom" textRotation="0" wrapText="false" indent="0" shrinkToFit="false"/>
      <protection locked="true" hidden="false"/>
    </xf>
    <xf numFmtId="164" fontId="6" fillId="21" borderId="0" xfId="0" applyFont="true" applyBorder="false" applyAlignment="false" applyProtection="false">
      <alignment horizontal="general" vertical="bottom" textRotation="0" wrapText="false" indent="0" shrinkToFit="false"/>
      <protection locked="true" hidden="false"/>
    </xf>
    <xf numFmtId="164" fontId="11" fillId="21" borderId="1" xfId="0" applyFont="true" applyBorder="true" applyAlignment="true" applyProtection="false">
      <alignment horizontal="center" vertical="top" textRotation="0" wrapText="true" indent="0" shrinkToFit="false"/>
      <protection locked="true" hidden="false"/>
    </xf>
    <xf numFmtId="165" fontId="8" fillId="7" borderId="1" xfId="0" applyFont="true" applyBorder="true" applyAlignment="true" applyProtection="false">
      <alignment horizontal="general" vertical="top" textRotation="0" wrapText="true" indent="0" shrinkToFit="false"/>
      <protection locked="true" hidden="false"/>
    </xf>
    <xf numFmtId="164" fontId="4" fillId="17" borderId="0" xfId="0" applyFont="true" applyBorder="false" applyAlignment="true" applyProtection="false">
      <alignment horizontal="general"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3">
    <dxf>
      <font>
        <name val="Arial"/>
        <charset val="1"/>
        <family val="0"/>
        <b val="1"/>
      </font>
      <fill>
        <patternFill>
          <bgColor rgb="FFFF7C80"/>
        </patternFill>
      </fill>
    </dxf>
    <dxf>
      <font>
        <name val="Arial"/>
        <charset val="1"/>
        <family val="0"/>
        <b val="1"/>
      </font>
      <fill>
        <patternFill>
          <bgColor rgb="FFC6EFCE"/>
        </patternFill>
      </fill>
    </dxf>
    <dxf>
      <font>
        <name val="Arial"/>
        <charset val="1"/>
        <family val="0"/>
        <b val="1"/>
      </font>
      <fill>
        <patternFill>
          <bgColor rgb="FFFFEB9C"/>
        </patternFill>
      </fill>
    </dxf>
    <dxf>
      <font>
        <name val="Arial"/>
        <charset val="1"/>
        <family val="0"/>
        <b val="1"/>
      </font>
      <fill>
        <patternFill>
          <bgColor rgb="FFF8CBAD"/>
        </patternFill>
      </fill>
    </dxf>
    <dxf>
      <font>
        <name val="Arial"/>
        <charset val="1"/>
        <family val="0"/>
        <b val="1"/>
      </font>
      <fill>
        <patternFill>
          <bgColor rgb="FFD9D9D9"/>
        </patternFill>
      </fill>
    </dxf>
    <dxf>
      <font>
        <name val="Arial"/>
        <charset val="1"/>
        <family val="0"/>
        <b val="1"/>
      </font>
      <fill>
        <patternFill>
          <bgColor rgb="FF92D050"/>
        </patternFill>
      </fill>
    </dxf>
    <dxf>
      <font>
        <name val="Arial"/>
        <charset val="1"/>
        <family val="0"/>
      </font>
      <fill>
        <patternFill>
          <bgColor rgb="FFFCE4D6"/>
        </patternFill>
      </fill>
    </dxf>
    <dxf>
      <font>
        <name val="Arial"/>
        <charset val="1"/>
        <family val="0"/>
      </font>
      <fill>
        <patternFill>
          <bgColor rgb="FFC6EFCE"/>
        </patternFill>
      </fill>
    </dxf>
    <dxf>
      <fill>
        <patternFill>
          <bgColor rgb="FFFFEB9C"/>
        </patternFill>
      </fill>
    </dxf>
    <dxf>
      <fill>
        <patternFill patternType="solid">
          <fgColor rgb="FF2F5597"/>
          <bgColor rgb="FF000000"/>
        </patternFill>
      </fill>
    </dxf>
    <dxf>
      <fill>
        <patternFill patternType="solid">
          <fgColor rgb="FFFFFFFF"/>
          <bgColor rgb="FF000000"/>
        </patternFill>
      </fill>
    </dxf>
    <dxf>
      <fill>
        <patternFill patternType="solid">
          <fgColor rgb="FF1F3864"/>
          <bgColor rgb="FF000000"/>
        </patternFill>
      </fill>
    </dxf>
    <dxf>
      <fill>
        <patternFill patternType="solid">
          <fgColor rgb="FFA6A6A6"/>
          <bgColor rgb="FF000000"/>
        </patternFill>
      </fill>
    </dxf>
    <dxf>
      <fill>
        <patternFill patternType="solid">
          <bgColor rgb="FF000000"/>
        </patternFill>
      </fill>
    </dxf>
    <dxf>
      <fill>
        <patternFill patternType="solid">
          <fgColor rgb="FFE7E6E6"/>
          <bgColor rgb="FF000000"/>
        </patternFill>
      </fill>
    </dxf>
    <dxf>
      <fill>
        <patternFill patternType="solid">
          <fgColor rgb="FFD9D9D9"/>
          <bgColor rgb="FF000000"/>
        </patternFill>
      </fill>
    </dxf>
    <dxf>
      <fill>
        <patternFill patternType="solid">
          <fgColor rgb="FFF8CBAD"/>
          <bgColor rgb="FF000000"/>
        </patternFill>
      </fill>
    </dxf>
    <dxf>
      <fill>
        <patternFill patternType="solid">
          <fgColor rgb="FFFF7C80"/>
          <bgColor rgb="FF000000"/>
        </patternFill>
      </fill>
    </dxf>
    <dxf>
      <fill>
        <patternFill patternType="solid">
          <fgColor rgb="FFFFEB9C"/>
          <bgColor rgb="FF000000"/>
        </patternFill>
      </fill>
    </dxf>
    <dxf>
      <font>
        <name val="Arial"/>
        <charset val="1"/>
        <family val="0"/>
      </font>
      <fill>
        <patternFill>
          <bgColor rgb="FFFFEB9C"/>
        </patternFill>
      </fill>
    </dxf>
    <dxf>
      <font>
        <name val="Arial"/>
        <charset val="1"/>
        <family val="0"/>
      </font>
      <fill>
        <patternFill>
          <bgColor rgb="FFF8CBAD"/>
        </patternFill>
      </fill>
    </dxf>
    <dxf>
      <font>
        <name val="Arial"/>
        <charset val="1"/>
        <family val="0"/>
      </font>
      <fill>
        <patternFill>
          <bgColor rgb="FFFF7C80"/>
        </patternFill>
      </fill>
    </dxf>
    <dxf>
      <font>
        <name val="Arial"/>
        <charset val="1"/>
        <family val="0"/>
        <color rgb="FFA6A6A6"/>
      </font>
    </dxf>
  </dxfs>
  <colors>
    <indexedColors>
      <rgbColor rgb="FF000000"/>
      <rgbColor rgb="FFFFFFFF"/>
      <rgbColor rgb="FFC00000"/>
      <rgbColor rgb="FF00FF00"/>
      <rgbColor rgb="FF0000FF"/>
      <rgbColor rgb="FFFBEAEA"/>
      <rgbColor rgb="FFFF00FF"/>
      <rgbColor rgb="FF00FFFF"/>
      <rgbColor rgb="FF800000"/>
      <rgbColor rgb="FF008000"/>
      <rgbColor rgb="FF000080"/>
      <rgbColor rgb="FF7F6000"/>
      <rgbColor rgb="FF800080"/>
      <rgbColor rgb="FF1F6E8C"/>
      <rgbColor rgb="FFBFBFBF"/>
      <rgbColor rgb="FF7F7F7F"/>
      <rgbColor rgb="FF9999FF"/>
      <rgbColor rgb="FF7030A0"/>
      <rgbColor rgb="FFFFF2CC"/>
      <rgbColor rgb="FFDDEBF7"/>
      <rgbColor rgb="FF660066"/>
      <rgbColor rgb="FFFF7C80"/>
      <rgbColor rgb="FF0563C1"/>
      <rgbColor rgb="FFD9D9D9"/>
      <rgbColor rgb="FF000080"/>
      <rgbColor rgb="FFFF00FF"/>
      <rgbColor rgb="FFFFFF00"/>
      <rgbColor rgb="FF00FFFF"/>
      <rgbColor rgb="FF800080"/>
      <rgbColor rgb="FF800000"/>
      <rgbColor rgb="FF008080"/>
      <rgbColor rgb="FF0000FF"/>
      <rgbColor rgb="FF00CCFF"/>
      <rgbColor rgb="FFE2EFDA"/>
      <rgbColor rgb="FFC6EFCE"/>
      <rgbColor rgb="FFFFEB9C"/>
      <rgbColor rgb="FFE4DFEC"/>
      <rgbColor rgb="FFFCE4D6"/>
      <rgbColor rgb="FFE7E6E6"/>
      <rgbColor rgb="FFF8CBAD"/>
      <rgbColor rgb="FF2F5597"/>
      <rgbColor rgb="FF33CCCC"/>
      <rgbColor rgb="FF92D050"/>
      <rgbColor rgb="FFFFCC00"/>
      <rgbColor rgb="FFFF9900"/>
      <rgbColor rgb="FFC55A11"/>
      <rgbColor rgb="FF595959"/>
      <rgbColor rgb="FFA6A6A6"/>
      <rgbColor rgb="FF1F3864"/>
      <rgbColor rgb="FF548235"/>
      <rgbColor rgb="FF003300"/>
      <rgbColor rgb="FF333300"/>
      <rgbColor rgb="FF993300"/>
      <rgbColor rgb="FF993366"/>
      <rgbColor rgb="FF5B3F8C"/>
      <rgbColor rgb="FF3A3A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nachi065.github.io/AI-Security-Wiki/02_Risk_Management/02F_AI_Use_Case_Risk_Triage.html" TargetMode="External"/><Relationship Id="rId2" Type="http://schemas.openxmlformats.org/officeDocument/2006/relationships/hyperlink" Target="https://nachi065.github.io/AI-Security-Wiki/11_GCC_AI_Compliance/T01_AI_Use_Case_Intake_and_Risk_Tiering.html" TargetMode="External"/><Relationship Id="rId3" Type="http://schemas.openxmlformats.org/officeDocument/2006/relationships/hyperlink" Target="https://nachi065.github.io/AI-Security-Wiki/12_EU_AI_Compliance/T01_AI_System_Classification.html" TargetMode="External"/><Relationship Id="rId4" Type="http://schemas.openxmlformats.org/officeDocument/2006/relationships/hyperlink" Target="https://nachi065.github.io/AI-Security-Wiki/02_Risk_Management/02B_Enterprise_AI_Risk_Register.html" TargetMode="External"/><Relationship Id="rId5" Type="http://schemas.openxmlformats.org/officeDocument/2006/relationships/hyperlink" Target="https://nachi065.github.io/AI-Security-Wiki/02_Risk_Management/02D_AI_Risk_to_Control_Mapping.html" TargetMode="External"/><Relationship Id="rId6" Type="http://schemas.openxmlformats.org/officeDocument/2006/relationships/hyperlink" Target="https://nachi065.github.io/AI-Security-Wiki/24_Builder_Track/02_Agent_Architecture_Patterns.html" TargetMode="External"/><Relationship Id="rId7" Type="http://schemas.openxmlformats.org/officeDocument/2006/relationships/hyperlink" Target="https://nachi065.github.io/AI-Security-Wiki/25_Templates/01_AI_Risk_Register_Template.html" TargetMode="External"/>
</Relationships>
</file>

<file path=xl/worksheets/_rels/sheet2.xml.rels><?xml version="1.0" encoding="UTF-8"?>
<Relationships xmlns="http://schemas.openxmlformats.org/package/2006/relationships"><Relationship Id="rId1" Type="http://schemas.openxmlformats.org/officeDocument/2006/relationships/hyperlink" Target="https://creativecommons.org/licenses/by-sa/4.0/" TargetMode="External"/><Relationship Id="rId2" Type="http://schemas.openxmlformats.org/officeDocument/2006/relationships/hyperlink" Target="https://creativecommons.org/licenses/by-sa/4.0/legalcode.en" TargetMode="External"/><Relationship Id="rId3" Type="http://schemas.openxmlformats.org/officeDocument/2006/relationships/hyperlink" Target="https://nachi065.github.io/AI-Security-Wiki/" TargetMode="External"/><Relationship Id="rId4" Type="http://schemas.openxmlformats.org/officeDocument/2006/relationships/hyperlink" Target="https://github.com/nachi065/AI-Security-Wiki" TargetMode="External"/>
</Relationships>
</file>

<file path=xl/worksheets/_rels/sheet8.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00000"/>
    <pageSetUpPr fitToPage="true"/>
  </sheetPr>
  <dimension ref="A1:B4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10"/>
  </cols>
  <sheetData>
    <row r="1" customFormat="false" ht="30" hidden="false" customHeight="true" outlineLevel="0" collapsed="false">
      <c r="A1" s="1" t="s">
        <v>0</v>
      </c>
      <c r="B1" s="2"/>
    </row>
    <row r="2" customFormat="false" ht="15" hidden="false" customHeight="false" outlineLevel="0" collapsed="false">
      <c r="A2" s="3" t="s">
        <v>1</v>
      </c>
    </row>
    <row r="4" customFormat="false" ht="15" hidden="false" customHeight="false" outlineLevel="0" collapsed="false">
      <c r="A4" s="4" t="s">
        <v>2</v>
      </c>
      <c r="B4" s="2"/>
    </row>
    <row r="5" customFormat="false" ht="23.85" hidden="false" customHeight="false" outlineLevel="0" collapsed="false">
      <c r="A5" s="5" t="s">
        <v>3</v>
      </c>
      <c r="B5" s="6" t="s">
        <v>4</v>
      </c>
    </row>
    <row r="6" customFormat="false" ht="23.85" hidden="false" customHeight="false" outlineLevel="0" collapsed="false">
      <c r="A6" s="7" t="s">
        <v>5</v>
      </c>
      <c r="B6" s="8" t="s">
        <v>6</v>
      </c>
    </row>
    <row r="7" customFormat="false" ht="23.85" hidden="false" customHeight="false" outlineLevel="0" collapsed="false">
      <c r="A7" s="5" t="s">
        <v>7</v>
      </c>
      <c r="B7" s="6" t="s">
        <v>8</v>
      </c>
    </row>
    <row r="8" customFormat="false" ht="23.85" hidden="false" customHeight="false" outlineLevel="0" collapsed="false">
      <c r="A8" s="7" t="s">
        <v>9</v>
      </c>
      <c r="B8" s="8" t="s">
        <v>10</v>
      </c>
    </row>
    <row r="10" customFormat="false" ht="15" hidden="false" customHeight="false" outlineLevel="0" collapsed="false">
      <c r="A10" s="4" t="s">
        <v>11</v>
      </c>
      <c r="B10" s="2"/>
    </row>
    <row r="11" customFormat="false" ht="15" hidden="false" customHeight="false" outlineLevel="0" collapsed="false">
      <c r="A11" s="5" t="s">
        <v>12</v>
      </c>
      <c r="B11" s="6" t="s">
        <v>13</v>
      </c>
    </row>
    <row r="12" customFormat="false" ht="15" hidden="false" customHeight="false" outlineLevel="0" collapsed="false">
      <c r="A12" s="7" t="s">
        <v>14</v>
      </c>
      <c r="B12" s="8" t="s">
        <v>15</v>
      </c>
    </row>
    <row r="13" customFormat="false" ht="15" hidden="false" customHeight="false" outlineLevel="0" collapsed="false">
      <c r="A13" s="5" t="s">
        <v>16</v>
      </c>
      <c r="B13" s="6" t="s">
        <v>17</v>
      </c>
    </row>
    <row r="14" customFormat="false" ht="15" hidden="false" customHeight="false" outlineLevel="0" collapsed="false">
      <c r="A14" s="7" t="s">
        <v>18</v>
      </c>
      <c r="B14" s="8" t="s">
        <v>19</v>
      </c>
    </row>
    <row r="15" customFormat="false" ht="15" hidden="false" customHeight="false" outlineLevel="0" collapsed="false">
      <c r="A15" s="5" t="s">
        <v>20</v>
      </c>
      <c r="B15" s="6" t="s">
        <v>21</v>
      </c>
    </row>
    <row r="16" customFormat="false" ht="23.85" hidden="false" customHeight="false" outlineLevel="0" collapsed="false">
      <c r="A16" s="7" t="s">
        <v>22</v>
      </c>
      <c r="B16" s="8" t="s">
        <v>23</v>
      </c>
    </row>
    <row r="17" customFormat="false" ht="15" hidden="false" customHeight="false" outlineLevel="0" collapsed="false">
      <c r="A17" s="5" t="s">
        <v>24</v>
      </c>
      <c r="B17" s="6" t="s">
        <v>25</v>
      </c>
    </row>
    <row r="19" customFormat="false" ht="15" hidden="false" customHeight="false" outlineLevel="0" collapsed="false">
      <c r="A19" s="4" t="s">
        <v>26</v>
      </c>
      <c r="B19" s="2"/>
    </row>
    <row r="20" customFormat="false" ht="15" hidden="false" customHeight="false" outlineLevel="0" collapsed="false">
      <c r="A20" s="7" t="s">
        <v>27</v>
      </c>
      <c r="B20" s="8" t="s">
        <v>28</v>
      </c>
    </row>
    <row r="21" customFormat="false" ht="15" hidden="false" customHeight="false" outlineLevel="0" collapsed="false">
      <c r="A21" s="5" t="s">
        <v>29</v>
      </c>
      <c r="B21" s="6" t="s">
        <v>30</v>
      </c>
    </row>
    <row r="22" customFormat="false" ht="15" hidden="false" customHeight="false" outlineLevel="0" collapsed="false">
      <c r="A22" s="7" t="s">
        <v>31</v>
      </c>
      <c r="B22" s="8" t="s">
        <v>32</v>
      </c>
    </row>
    <row r="24" customFormat="false" ht="15" hidden="false" customHeight="false" outlineLevel="0" collapsed="false">
      <c r="A24" s="4" t="s">
        <v>33</v>
      </c>
      <c r="B24" s="2"/>
    </row>
    <row r="25" customFormat="false" ht="15" hidden="false" customHeight="false" outlineLevel="0" collapsed="false">
      <c r="A25" s="5" t="s">
        <v>34</v>
      </c>
      <c r="B25" s="6" t="s">
        <v>35</v>
      </c>
    </row>
    <row r="26" customFormat="false" ht="15" hidden="false" customHeight="false" outlineLevel="0" collapsed="false">
      <c r="A26" s="7" t="s">
        <v>36</v>
      </c>
      <c r="B26" s="8" t="s">
        <v>37</v>
      </c>
    </row>
    <row r="27" customFormat="false" ht="15" hidden="false" customHeight="false" outlineLevel="0" collapsed="false">
      <c r="A27" s="5" t="s">
        <v>38</v>
      </c>
      <c r="B27" s="6" t="s">
        <v>39</v>
      </c>
    </row>
    <row r="28" customFormat="false" ht="15" hidden="false" customHeight="false" outlineLevel="0" collapsed="false">
      <c r="A28" s="7" t="s">
        <v>40</v>
      </c>
      <c r="B28" s="8" t="s">
        <v>41</v>
      </c>
    </row>
    <row r="29" customFormat="false" ht="15" hidden="false" customHeight="false" outlineLevel="0" collapsed="false">
      <c r="A29" s="5" t="s">
        <v>42</v>
      </c>
      <c r="B29" s="6" t="s">
        <v>43</v>
      </c>
    </row>
    <row r="30" customFormat="false" ht="15" hidden="false" customHeight="false" outlineLevel="0" collapsed="false">
      <c r="A30" s="7" t="s">
        <v>44</v>
      </c>
      <c r="B30" s="8" t="s">
        <v>45</v>
      </c>
    </row>
    <row r="31" customFormat="false" ht="15" hidden="false" customHeight="false" outlineLevel="0" collapsed="false">
      <c r="A31" s="5" t="s">
        <v>46</v>
      </c>
      <c r="B31" s="6" t="s">
        <v>47</v>
      </c>
    </row>
    <row r="32" customFormat="false" ht="15" hidden="false" customHeight="false" outlineLevel="0" collapsed="false">
      <c r="A32" s="7" t="s">
        <v>48</v>
      </c>
      <c r="B32" s="8" t="s">
        <v>49</v>
      </c>
    </row>
    <row r="33" customFormat="false" ht="15" hidden="false" customHeight="false" outlineLevel="0" collapsed="false">
      <c r="A33" s="5" t="s">
        <v>50</v>
      </c>
      <c r="B33" s="6" t="s">
        <v>51</v>
      </c>
    </row>
    <row r="34" customFormat="false" ht="15" hidden="false" customHeight="false" outlineLevel="0" collapsed="false">
      <c r="A34" s="7" t="s">
        <v>52</v>
      </c>
      <c r="B34" s="8" t="s">
        <v>53</v>
      </c>
    </row>
    <row r="36" customFormat="false" ht="15" hidden="false" customHeight="false" outlineLevel="0" collapsed="false">
      <c r="A36" s="4" t="s">
        <v>54</v>
      </c>
      <c r="B36" s="2"/>
    </row>
    <row r="37" customFormat="false" ht="15" hidden="false" customHeight="false" outlineLevel="0" collapsed="false">
      <c r="A37" s="5" t="s">
        <v>0</v>
      </c>
      <c r="B37" s="9" t="s">
        <v>55</v>
      </c>
    </row>
    <row r="38" customFormat="false" ht="15" hidden="false" customHeight="false" outlineLevel="0" collapsed="false">
      <c r="A38" s="7" t="s">
        <v>56</v>
      </c>
      <c r="B38" s="10" t="s">
        <v>57</v>
      </c>
    </row>
    <row r="39" customFormat="false" ht="15" hidden="false" customHeight="false" outlineLevel="0" collapsed="false">
      <c r="A39" s="5" t="s">
        <v>58</v>
      </c>
      <c r="B39" s="9" t="s">
        <v>59</v>
      </c>
    </row>
    <row r="40" customFormat="false" ht="15" hidden="false" customHeight="false" outlineLevel="0" collapsed="false">
      <c r="A40" s="7" t="s">
        <v>60</v>
      </c>
      <c r="B40" s="10" t="s">
        <v>61</v>
      </c>
    </row>
    <row r="41" customFormat="false" ht="15" hidden="false" customHeight="false" outlineLevel="0" collapsed="false">
      <c r="A41" s="5" t="s">
        <v>62</v>
      </c>
      <c r="B41" s="9" t="s">
        <v>63</v>
      </c>
    </row>
    <row r="42" customFormat="false" ht="23.85" hidden="false" customHeight="false" outlineLevel="0" collapsed="false">
      <c r="A42" s="7" t="s">
        <v>64</v>
      </c>
      <c r="B42" s="10" t="s">
        <v>65</v>
      </c>
    </row>
    <row r="43" customFormat="false" ht="15" hidden="false" customHeight="false" outlineLevel="0" collapsed="false">
      <c r="A43" s="5" t="s">
        <v>66</v>
      </c>
      <c r="B43" s="9" t="s">
        <v>67</v>
      </c>
    </row>
    <row r="45" customFormat="false" ht="27.75" hidden="false" customHeight="true" outlineLevel="0" collapsed="false">
      <c r="A45" s="11" t="s">
        <v>68</v>
      </c>
      <c r="B45" s="11"/>
    </row>
  </sheetData>
  <mergeCells count="1">
    <mergeCell ref="A45:B45"/>
  </mergeCells>
  <hyperlinks>
    <hyperlink ref="B37" r:id="rId1" display="https://nachi065.github.io/AI-Security-Wiki/02_Risk_Management/02F_AI_Use_Case_Risk_Triage.html"/>
    <hyperlink ref="B38" r:id="rId2" display="https://nachi065.github.io/AI-Security-Wiki/11_GCC_AI_Compliance/T01_AI_Use_Case_Intake_and_Risk_Tiering.html"/>
    <hyperlink ref="B39" r:id="rId3" display="https://nachi065.github.io/AI-Security-Wiki/12_EU_AI_Compliance/T01_AI_System_Classification.html"/>
    <hyperlink ref="B40" r:id="rId4" display="https://nachi065.github.io/AI-Security-Wiki/02_Risk_Management/02B_Enterprise_AI_Risk_Register.html"/>
    <hyperlink ref="B41" r:id="rId5" display="https://nachi065.github.io/AI-Security-Wiki/02_Risk_Management/02D_AI_Risk_to_Control_Mapping.html"/>
    <hyperlink ref="B42" r:id="rId6" display="https://nachi065.github.io/AI-Security-Wiki/24_Builder_Track/02_Agent_Architecture_Patterns.html"/>
    <hyperlink ref="B43" r:id="rId7" display="https://nachi065.github.io/AI-Security-Wiki/25_Templates/01_AI_Risk_Register_Template.html"/>
  </hyperlink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B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10"/>
  </cols>
  <sheetData>
    <row r="1" customFormat="false" ht="30" hidden="false" customHeight="true" outlineLevel="0" collapsed="false">
      <c r="A1" s="12" t="s">
        <v>52</v>
      </c>
      <c r="B1" s="13"/>
    </row>
    <row r="2" customFormat="false" ht="15" hidden="false" customHeight="false" outlineLevel="0" collapsed="false">
      <c r="A2" s="3" t="s">
        <v>69</v>
      </c>
    </row>
    <row r="4" customFormat="false" ht="15" hidden="false" customHeight="false" outlineLevel="0" collapsed="false">
      <c r="A4" s="14" t="s">
        <v>70</v>
      </c>
      <c r="B4" s="13"/>
    </row>
    <row r="5" customFormat="false" ht="15" hidden="false" customHeight="false" outlineLevel="0" collapsed="false">
      <c r="A5" s="5" t="s">
        <v>71</v>
      </c>
      <c r="B5" s="6" t="s">
        <v>0</v>
      </c>
    </row>
    <row r="6" customFormat="false" ht="15" hidden="false" customHeight="false" outlineLevel="0" collapsed="false">
      <c r="A6" s="5" t="s">
        <v>72</v>
      </c>
      <c r="B6" s="6" t="s">
        <v>73</v>
      </c>
    </row>
    <row r="7" customFormat="false" ht="23.85" hidden="false" customHeight="false" outlineLevel="0" collapsed="false">
      <c r="A7" s="5" t="s">
        <v>52</v>
      </c>
      <c r="B7" s="6" t="s">
        <v>74</v>
      </c>
    </row>
    <row r="8" customFormat="false" ht="15" hidden="false" customHeight="false" outlineLevel="0" collapsed="false">
      <c r="A8" s="5" t="s">
        <v>75</v>
      </c>
      <c r="B8" s="9" t="s">
        <v>76</v>
      </c>
    </row>
    <row r="9" customFormat="false" ht="15" hidden="false" customHeight="false" outlineLevel="0" collapsed="false">
      <c r="A9" s="5" t="s">
        <v>77</v>
      </c>
      <c r="B9" s="9" t="s">
        <v>78</v>
      </c>
    </row>
    <row r="10" customFormat="false" ht="15" hidden="false" customHeight="false" outlineLevel="0" collapsed="false">
      <c r="A10" s="5" t="s">
        <v>79</v>
      </c>
      <c r="B10" s="9" t="s">
        <v>80</v>
      </c>
    </row>
    <row r="11" customFormat="false" ht="15" hidden="false" customHeight="false" outlineLevel="0" collapsed="false">
      <c r="A11" s="5" t="s">
        <v>81</v>
      </c>
      <c r="B11" s="9" t="s">
        <v>82</v>
      </c>
    </row>
    <row r="13" customFormat="false" ht="15" hidden="false" customHeight="false" outlineLevel="0" collapsed="false">
      <c r="A13" s="14" t="s">
        <v>83</v>
      </c>
      <c r="B13" s="13"/>
    </row>
    <row r="14" customFormat="false" ht="23.85" hidden="false" customHeight="false" outlineLevel="0" collapsed="false">
      <c r="A14" s="5" t="s">
        <v>84</v>
      </c>
      <c r="B14" s="6" t="s">
        <v>85</v>
      </c>
    </row>
    <row r="15" customFormat="false" ht="35.05" hidden="false" customHeight="false" outlineLevel="0" collapsed="false">
      <c r="A15" s="5" t="s">
        <v>86</v>
      </c>
      <c r="B15" s="6" t="s">
        <v>87</v>
      </c>
    </row>
    <row r="16" customFormat="false" ht="23.85" hidden="false" customHeight="false" outlineLevel="0" collapsed="false">
      <c r="A16" s="5" t="s">
        <v>88</v>
      </c>
      <c r="B16" s="6" t="s">
        <v>89</v>
      </c>
    </row>
    <row r="18" customFormat="false" ht="15" hidden="false" customHeight="false" outlineLevel="0" collapsed="false">
      <c r="A18" s="14" t="s">
        <v>90</v>
      </c>
      <c r="B18" s="13"/>
    </row>
    <row r="19" customFormat="false" ht="23.85" hidden="false" customHeight="false" outlineLevel="0" collapsed="false">
      <c r="A19" s="5" t="s">
        <v>91</v>
      </c>
      <c r="B19" s="6" t="s">
        <v>92</v>
      </c>
    </row>
    <row r="20" customFormat="false" ht="15" hidden="false" customHeight="false" outlineLevel="0" collapsed="false">
      <c r="A20" s="5" t="s">
        <v>93</v>
      </c>
      <c r="B20" s="6" t="s">
        <v>94</v>
      </c>
    </row>
    <row r="22" customFormat="false" ht="15" hidden="false" customHeight="false" outlineLevel="0" collapsed="false">
      <c r="A22" s="14" t="s">
        <v>95</v>
      </c>
      <c r="B22" s="13"/>
    </row>
    <row r="23" customFormat="false" ht="35.05" hidden="false" customHeight="false" outlineLevel="0" collapsed="false">
      <c r="A23" s="5" t="s">
        <v>96</v>
      </c>
      <c r="B23" s="6" t="s">
        <v>97</v>
      </c>
    </row>
    <row r="25" customFormat="false" ht="15" hidden="false" customHeight="false" outlineLevel="0" collapsed="false">
      <c r="A25" s="14" t="s">
        <v>98</v>
      </c>
      <c r="B25" s="13"/>
    </row>
    <row r="26" customFormat="false" ht="35.05" hidden="false" customHeight="false" outlineLevel="0" collapsed="false">
      <c r="A26" s="5" t="s">
        <v>99</v>
      </c>
      <c r="B26" s="6" t="s">
        <v>100</v>
      </c>
    </row>
    <row r="27" customFormat="false" ht="35.05" hidden="false" customHeight="false" outlineLevel="0" collapsed="false">
      <c r="A27" s="5" t="s">
        <v>101</v>
      </c>
      <c r="B27" s="6" t="s">
        <v>102</v>
      </c>
    </row>
    <row r="28" customFormat="false" ht="23.85" hidden="false" customHeight="false" outlineLevel="0" collapsed="false">
      <c r="A28" s="5" t="s">
        <v>103</v>
      </c>
      <c r="B28" s="6" t="s">
        <v>104</v>
      </c>
    </row>
    <row r="29" customFormat="false" ht="15" hidden="false" customHeight="false" outlineLevel="0" collapsed="false">
      <c r="A29" s="5" t="s">
        <v>105</v>
      </c>
      <c r="B29" s="6" t="s">
        <v>106</v>
      </c>
    </row>
  </sheetData>
  <hyperlinks>
    <hyperlink ref="B8" r:id="rId1" display="https://creativecommons.org/licenses/by-sa/4.0/"/>
    <hyperlink ref="B9" r:id="rId2" display="https://creativecommons.org/licenses/by-sa/4.0/legalcode.en"/>
    <hyperlink ref="B10" r:id="rId3" display="https://nachi065.github.io/AI-Security-Wiki/"/>
    <hyperlink ref="B11" r:id="rId4" display="https://github.com/nachi065/AI-Security-Wiki"/>
  </hyperlink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48235"/>
    <pageSetUpPr fitToPage="true"/>
  </sheetPr>
  <dimension ref="A1:D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70"/>
    <col collapsed="false" customWidth="true" hidden="false" outlineLevel="0" max="4" min="3" style="0" width="16"/>
  </cols>
  <sheetData>
    <row r="1" customFormat="false" ht="30" hidden="false" customHeight="true" outlineLevel="0" collapsed="false">
      <c r="A1" s="15" t="s">
        <v>107</v>
      </c>
      <c r="B1" s="16"/>
      <c r="C1" s="16"/>
      <c r="D1" s="16"/>
    </row>
    <row r="2" customFormat="false" ht="15" hidden="false" customHeight="false" outlineLevel="0" collapsed="false">
      <c r="A2" s="3" t="s">
        <v>108</v>
      </c>
    </row>
    <row r="4" customFormat="false" ht="15" hidden="false" customHeight="false" outlineLevel="0" collapsed="false">
      <c r="A4" s="17" t="s">
        <v>34</v>
      </c>
      <c r="B4" s="16"/>
      <c r="C4" s="16"/>
      <c r="D4" s="16"/>
    </row>
    <row r="5" customFormat="false" ht="15" hidden="false" customHeight="false" outlineLevel="0" collapsed="false">
      <c r="A5" s="5" t="s">
        <v>109</v>
      </c>
      <c r="B5" s="18" t="str">
        <f aca="false">IF('Use Case'!$B$5="","",'Use Case'!$B$5)</f>
        <v/>
      </c>
      <c r="C5" s="18"/>
      <c r="D5" s="18"/>
    </row>
    <row r="6" customFormat="false" ht="15" hidden="false" customHeight="false" outlineLevel="0" collapsed="false">
      <c r="A6" s="5" t="s">
        <v>110</v>
      </c>
      <c r="B6" s="18" t="str">
        <f aca="false">IF('Use Case'!$B$6="","",'Use Case'!$B$6)</f>
        <v/>
      </c>
      <c r="C6" s="18"/>
      <c r="D6" s="18"/>
    </row>
    <row r="7" customFormat="false" ht="15" hidden="false" customHeight="false" outlineLevel="0" collapsed="false">
      <c r="A7" s="5" t="s">
        <v>111</v>
      </c>
      <c r="B7" s="19" t="str">
        <f aca="false">'Stop Screen'!$C$22</f>
        <v>Clear</v>
      </c>
      <c r="C7" s="19"/>
      <c r="D7" s="19"/>
    </row>
    <row r="8" customFormat="false" ht="15" hidden="false" customHeight="false" outlineLevel="0" collapsed="false">
      <c r="A8" s="5" t="s">
        <v>112</v>
      </c>
      <c r="B8" s="18" t="str">
        <f aca="false">(COUNTIF('Risk Questions'!C5:C60,"Yes")+COUNTIF('Risk Questions'!C5:C60,"No"))&amp;" of 43"</f>
        <v>0 of 43</v>
      </c>
      <c r="C8" s="18"/>
      <c r="D8" s="18"/>
    </row>
    <row r="9" customFormat="false" ht="15" hidden="false" customHeight="false" outlineLevel="0" collapsed="false">
      <c r="A9" s="5" t="s">
        <v>113</v>
      </c>
      <c r="B9" s="18" t="str">
        <f aca="false">SUBSTITUTE(TRIM(IF('Risk Questions'!$C$6="Yes","A1 ","")&amp;IF('Risk Questions'!$C$7="Yes","A2 ","")&amp;IF('Risk Questions'!$C$8="Yes","A3 ","")&amp;IF('Risk Questions'!$C$9="Yes","A4 ","")&amp;IF('Risk Questions'!$C$10="Yes","A5 ","")&amp;IF('Risk Questions'!$C$11="Yes","A6 ","")&amp;IF('Risk Questions'!$C$15="Yes","B1 ","")&amp;IF('Risk Questions'!$C$16="Yes","B2 ","")&amp;IF('Risk Questions'!$C$17="Yes","B3 ","")&amp;IF('Risk Questions'!$C$18="Yes","B4 ","")&amp;IF('Risk Questions'!$C$19="Yes","B5 ","")&amp;IF('Risk Questions'!$C$20="Yes","B6 ","")&amp;IF('Risk Questions'!$C$24="Yes","C1 ","")&amp;IF('Risk Questions'!$C$25="Yes","C2 ","")&amp;IF('Risk Questions'!$C$26="Yes","C3 ","")&amp;IF('Risk Questions'!$C$27="Yes","C4 ","")&amp;IF('Risk Questions'!$C$28="Yes","C5 ","")&amp;IF('Risk Questions'!$C$32="Yes","D1 ","")&amp;IF('Risk Questions'!$C$33="Yes","D2 ","")&amp;IF('Risk Questions'!$C$34="Yes","D3 ","")&amp;IF('Risk Questions'!$C$35="Yes","D4 ","")&amp;IF('Risk Questions'!$C$36="Yes","D5 ","")&amp;IF('Risk Questions'!$C$37="Yes","D6 ","")&amp;IF('Risk Questions'!$C$38="Yes","D7 ","")&amp;IF('Risk Questions'!$C$42="Yes","E1 ","")&amp;IF('Risk Questions'!$C$43="Yes","E2 ","")&amp;IF('Risk Questions'!$C$44="Yes","E3 ","")&amp;IF('Risk Questions'!$C$45="Yes","E4 ","")&amp;IF('Risk Questions'!$C$46="Yes","E5 ","")&amp;IF('Risk Questions'!$C$47="Yes","E6 ","")&amp;IF('Risk Questions'!$C$48="Yes","E7 ","")&amp;IF('Risk Questions'!$C$49="Yes","E8 ","")&amp;IF('Risk Questions'!$C$50="Yes","E9 ","")&amp;IF('Risk Questions'!$C$51="Yes","E10 ","")&amp;IF('Risk Questions'!$C$52="Yes","E11 ","")&amp;IF('Risk Questions'!$C$53="Yes","E12 ","")&amp;IF('Risk Questions'!$C$54="Yes","E13 ","")&amp;IF('Risk Questions'!$C$55="Yes","E14 ","")&amp;IF('Risk Questions'!$C$56="Yes","E15 ","")&amp;IF('Risk Questions'!$C$57="Yes","E16 ","")&amp;IF('Risk Questions'!$C$58="Yes","E17 ","")&amp;IF('Risk Questions'!$C$59="Yes","E18 ","")&amp;IF('Risk Questions'!$C$60="Yes","E19 ",""))," ",", ")</f>
        <v/>
      </c>
      <c r="C9" s="18"/>
      <c r="D9" s="18"/>
    </row>
    <row r="10" customFormat="false" ht="15" hidden="false" customHeight="false" outlineLevel="0" collapsed="false">
      <c r="A10" s="5" t="s">
        <v>114</v>
      </c>
      <c r="B10" s="18" t="n">
        <f aca="false">COUNTIF('Applicable Risks'!E5:E59,"Yes")</f>
        <v>0</v>
      </c>
      <c r="C10" s="18"/>
      <c r="D10" s="18"/>
    </row>
    <row r="11" customFormat="false" ht="15" hidden="false" customHeight="false" outlineLevel="0" collapsed="false">
      <c r="A11" s="5" t="s">
        <v>115</v>
      </c>
      <c r="B11" s="18" t="str">
        <f aca="false">SUBSTITUTE(TRIM(IF('Applicable Risks'!$E$5="Yes","AI-R01 ","")&amp;IF('Applicable Risks'!$E$6="Yes","AI-R02 ","")&amp;IF('Applicable Risks'!$E$7="Yes","AI-R03 ","")&amp;IF('Applicable Risks'!$E$8="Yes","AI-R04 ","")&amp;IF('Applicable Risks'!$E$9="Yes","AI-R05 ","")&amp;IF('Applicable Risks'!$E$10="Yes","AI-R06 ","")&amp;IF('Applicable Risks'!$E$11="Yes","AI-R07 ","")&amp;IF('Applicable Risks'!$E$12="Yes","AI-R08 ","")&amp;IF('Applicable Risks'!$E$13="Yes","AI-R09 ","")&amp;IF('Applicable Risks'!$E$14="Yes","AI-R10 ","")&amp;IF('Applicable Risks'!$E$15="Yes","AI-R11 ","")&amp;IF('Applicable Risks'!$E$16="Yes","AI-R12 ","")&amp;IF('Applicable Risks'!$E$17="Yes","AI-R13 ","")&amp;IF('Applicable Risks'!$E$18="Yes","AI-R14 ","")&amp;IF('Applicable Risks'!$E$19="Yes","AI-R15 ","")&amp;IF('Applicable Risks'!$E$20="Yes","AI-R16 ","")&amp;IF('Applicable Risks'!$E$21="Yes","AI-R17 ","")&amp;IF('Applicable Risks'!$E$22="Yes","AI-R18 ","")&amp;IF('Applicable Risks'!$E$23="Yes","AI-R19 ","")&amp;IF('Applicable Risks'!$E$24="Yes","AI-R20 ","")&amp;IF('Applicable Risks'!$E$25="Yes","AI-R21 ","")&amp;IF('Applicable Risks'!$E$26="Yes","AI-R22 ","")&amp;IF('Applicable Risks'!$E$27="Yes","AI-R23 ","")&amp;IF('Applicable Risks'!$E$28="Yes","AI-R24 ","")&amp;IF('Applicable Risks'!$E$29="Yes","AI-R25 ","")&amp;IF('Applicable Risks'!$E$30="Yes","AI-R26 ","")&amp;IF('Applicable Risks'!$E$31="Yes","AI-R27 ","")&amp;IF('Applicable Risks'!$E$32="Yes","AI-R28 ","")&amp;IF('Applicable Risks'!$E$33="Yes","AI-R29 ","")&amp;IF('Applicable Risks'!$E$34="Yes","AI-R30 ","")&amp;IF('Applicable Risks'!$E$35="Yes","AI-R31 ","")&amp;IF('Applicable Risks'!$E$36="Yes","AI-R32 ","")&amp;IF('Applicable Risks'!$E$37="Yes","AI-R33 ","")&amp;IF('Applicable Risks'!$E$38="Yes","AI-R34 ","")&amp;IF('Applicable Risks'!$E$39="Yes","AI-R35 ","")&amp;IF('Applicable Risks'!$E$40="Yes","AI-R36 ","")&amp;IF('Applicable Risks'!$E$41="Yes","AI-R37 ","")&amp;IF('Applicable Risks'!$E$42="Yes","AI-R38 ","")&amp;IF('Applicable Risks'!$E$43="Yes","AI-R39 ","")&amp;IF('Applicable Risks'!$E$44="Yes","AI-R40 ","")&amp;IF('Applicable Risks'!$E$45="Yes","AI-R41 ","")&amp;IF('Applicable Risks'!$E$46="Yes","AI-R42 ","")&amp;IF('Applicable Risks'!$E$47="Yes","AI-R43 ","")&amp;IF('Applicable Risks'!$E$48="Yes","AI-R44 ","")&amp;IF('Applicable Risks'!$E$49="Yes","AI-R45 ","")&amp;IF('Applicable Risks'!$E$50="Yes","AI-R46 ","")&amp;IF('Applicable Risks'!$E$51="Yes","AI-R47 ","")&amp;IF('Applicable Risks'!$E$52="Yes","AI-R48 ","")&amp;IF('Applicable Risks'!$E$53="Yes","AI-R49 ","")&amp;IF('Applicable Risks'!$E$54="Yes","AI-R50 ","")&amp;IF('Applicable Risks'!$E$55="Yes","AI-R51 ","")&amp;IF('Applicable Risks'!$E$56="Yes","AI-R52 ","")&amp;IF('Applicable Risks'!$E$57="Yes","AI-R53 ","")&amp;IF('Applicable Risks'!$E$58="Yes","AI-R54 ","")&amp;IF('Applicable Risks'!$E$59="Yes","AI-R55 ",""))," ",", ")</f>
        <v/>
      </c>
      <c r="C11" s="18"/>
      <c r="D11" s="18"/>
    </row>
    <row r="12" customFormat="false" ht="15" hidden="false" customHeight="false" outlineLevel="0" collapsed="false">
      <c r="A12" s="5" t="s">
        <v>116</v>
      </c>
      <c r="B12" s="18" t="str">
        <f aca="false">Tiering!$C$14</f>
        <v/>
      </c>
      <c r="C12" s="18"/>
      <c r="D12" s="18"/>
    </row>
    <row r="13" customFormat="false" ht="15" hidden="false" customHeight="false" outlineLevel="0" collapsed="false">
      <c r="A13" s="5" t="s">
        <v>117</v>
      </c>
      <c r="B13" s="19" t="str">
        <f aca="false">Tiering!$C$31</f>
        <v/>
      </c>
      <c r="C13" s="19"/>
      <c r="D13" s="19"/>
    </row>
    <row r="14" customFormat="false" ht="15" hidden="false" customHeight="false" outlineLevel="0" collapsed="false">
      <c r="A14" s="5" t="s">
        <v>118</v>
      </c>
      <c r="B14" s="18" t="str">
        <f aca="false">Tiering!$D$31</f>
        <v/>
      </c>
      <c r="C14" s="18"/>
      <c r="D14" s="18"/>
    </row>
    <row r="15" customFormat="false" ht="23.85" hidden="false" customHeight="false" outlineLevel="0" collapsed="false">
      <c r="A15" s="5" t="s">
        <v>119</v>
      </c>
      <c r="B15" s="18" t="str">
        <f aca="false">IF(OR('Risk Questions'!$C$24="Yes",'Risk Questions'!$C$26="Yes",'Risk Questions'!$C$27="Yes",AND('Risk Questions'!$C$16="Yes",'Risk Questions'!$C$25="Yes")),"Yes","No")</f>
        <v>No</v>
      </c>
      <c r="C15" s="18"/>
      <c r="D15" s="18"/>
    </row>
    <row r="16" customFormat="false" ht="15" hidden="false" customHeight="false" outlineLevel="0" collapsed="false">
      <c r="A16" s="5" t="s">
        <v>120</v>
      </c>
      <c r="B16" s="18" t="str">
        <f aca="false">IF(IF(OR('Risk Questions'!$C$24="Yes",'Risk Questions'!$C$26="Yes",'Risk Questions'!$C$27="Yes",AND('Risk Questions'!$C$16="Yes",'Risk Questions'!$C$25="Yes")),"Yes","No")="Yes","A Yes to C1, C3 or C4, or to both B2 and C2, triggers a full impact assessment before go-live (wiki thresholds; ISO/IEC 42005:2025 clause 5.7 asks you to set your own).","No impact assessment trigger answered Yes.")</f>
        <v>No impact assessment trigger answered Yes.</v>
      </c>
      <c r="C16" s="18"/>
      <c r="D16" s="18"/>
    </row>
    <row r="17" customFormat="false" ht="15" hidden="false" customHeight="false" outlineLevel="0" collapsed="false">
      <c r="A17" s="5" t="s">
        <v>121</v>
      </c>
      <c r="B17" s="19" t="str">
        <f aca="false">IF('Stop Screen'!$C$22="STOP","Stop: legal review before anything else",IF(COUNTIF('Risk Questions'!C5:C60,"Yes")+COUNTIF('Risk Questions'!C5:C60,"No")&lt;43,"Finish the questions",IF(IF(OR('Risk Questions'!$C$24="Yes",'Risk Questions'!$C$26="Yes",'Risk Questions'!$C$27="Yes",AND('Risk Questions'!$C$16="Yes",'Risk Questions'!$C$25="Yes")),"Yes","No")="Yes","Full impact assessment and risk assessment before go-live",IF(Tiering!$C$31="High","Full risk assessment on the AI Risk Register","Assess the applicable risks on the AI Risk Register"))))</f>
        <v>Finish the questions</v>
      </c>
      <c r="C17" s="19"/>
      <c r="D17" s="19"/>
    </row>
    <row r="19" customFormat="false" ht="15" hidden="false" customHeight="false" outlineLevel="0" collapsed="false">
      <c r="A19" s="17" t="s">
        <v>122</v>
      </c>
      <c r="B19" s="16"/>
      <c r="C19" s="16"/>
      <c r="D19" s="16"/>
    </row>
    <row r="20" customFormat="false" ht="15" hidden="false" customHeight="false" outlineLevel="0" collapsed="false">
      <c r="A20" s="5" t="s">
        <v>123</v>
      </c>
      <c r="B20" s="20"/>
      <c r="C20" s="20"/>
      <c r="D20" s="20"/>
    </row>
    <row r="21" customFormat="false" ht="15" hidden="false" customHeight="false" outlineLevel="0" collapsed="false">
      <c r="A21" s="5" t="s">
        <v>124</v>
      </c>
      <c r="B21" s="20"/>
      <c r="C21" s="20"/>
      <c r="D21" s="20"/>
    </row>
    <row r="22" customFormat="false" ht="15" hidden="false" customHeight="false" outlineLevel="0" collapsed="false">
      <c r="A22" s="5" t="s">
        <v>125</v>
      </c>
      <c r="B22" s="21"/>
      <c r="C22" s="21"/>
      <c r="D22" s="21"/>
    </row>
    <row r="23" customFormat="false" ht="15" hidden="false" customHeight="false" outlineLevel="0" collapsed="false">
      <c r="A23" s="5" t="s">
        <v>126</v>
      </c>
      <c r="B23" s="20"/>
      <c r="C23" s="20"/>
      <c r="D23" s="20"/>
    </row>
    <row r="24" customFormat="false" ht="15" hidden="false" customHeight="false" outlineLevel="0" collapsed="false">
      <c r="A24" s="5" t="s">
        <v>127</v>
      </c>
      <c r="B24" s="20"/>
      <c r="C24" s="20"/>
      <c r="D24" s="20"/>
    </row>
    <row r="26" customFormat="false" ht="15" hidden="false" customHeight="false" outlineLevel="0" collapsed="false">
      <c r="A26" s="17" t="s">
        <v>128</v>
      </c>
      <c r="B26" s="16"/>
      <c r="C26" s="16"/>
      <c r="D26" s="16"/>
    </row>
    <row r="27" customFormat="false" ht="15" hidden="false" customHeight="false" outlineLevel="0" collapsed="false">
      <c r="A27" s="22" t="s">
        <v>129</v>
      </c>
      <c r="B27" s="22" t="s">
        <v>130</v>
      </c>
      <c r="C27" s="22" t="s">
        <v>122</v>
      </c>
      <c r="D27" s="22" t="s">
        <v>131</v>
      </c>
    </row>
    <row r="28" customFormat="false" ht="15" hidden="false" customHeight="false" outlineLevel="0" collapsed="false">
      <c r="A28" s="5" t="s">
        <v>132</v>
      </c>
      <c r="B28" s="20"/>
      <c r="C28" s="20"/>
      <c r="D28" s="21"/>
    </row>
    <row r="29" customFormat="false" ht="15" hidden="false" customHeight="false" outlineLevel="0" collapsed="false">
      <c r="A29" s="5" t="s">
        <v>133</v>
      </c>
      <c r="B29" s="20"/>
      <c r="C29" s="20"/>
      <c r="D29" s="21"/>
    </row>
    <row r="30" customFormat="false" ht="15" hidden="false" customHeight="false" outlineLevel="0" collapsed="false">
      <c r="A30" s="5" t="s">
        <v>134</v>
      </c>
      <c r="B30" s="20"/>
      <c r="C30" s="20"/>
      <c r="D30" s="21"/>
    </row>
    <row r="31" customFormat="false" ht="15" hidden="false" customHeight="false" outlineLevel="0" collapsed="false">
      <c r="A31" s="5" t="s">
        <v>135</v>
      </c>
      <c r="B31" s="20"/>
      <c r="C31" s="20"/>
      <c r="D31" s="21"/>
    </row>
    <row r="32" customFormat="false" ht="15" hidden="false" customHeight="false" outlineLevel="0" collapsed="false">
      <c r="A32" s="5" t="s">
        <v>136</v>
      </c>
      <c r="B32" s="20"/>
      <c r="C32" s="20"/>
      <c r="D32" s="21"/>
    </row>
    <row r="34" customFormat="false" ht="15" hidden="false" customHeight="false" outlineLevel="0" collapsed="false">
      <c r="A34" s="17" t="s">
        <v>137</v>
      </c>
      <c r="B34" s="16"/>
      <c r="C34" s="16"/>
      <c r="D34" s="16"/>
    </row>
    <row r="35" customFormat="false" ht="30" hidden="false" customHeight="true" outlineLevel="0" collapsed="false">
      <c r="A35" s="5" t="s">
        <v>138</v>
      </c>
      <c r="B35" s="6" t="s">
        <v>139</v>
      </c>
      <c r="C35" s="6"/>
      <c r="D35" s="6"/>
    </row>
    <row r="37" customFormat="false" ht="27.75" hidden="false" customHeight="true" outlineLevel="0" collapsed="false">
      <c r="A37" s="11" t="s">
        <v>68</v>
      </c>
      <c r="B37" s="11"/>
      <c r="C37" s="11"/>
      <c r="D37" s="11"/>
    </row>
  </sheetData>
  <mergeCells count="20">
    <mergeCell ref="B5:D5"/>
    <mergeCell ref="B6:D6"/>
    <mergeCell ref="B7:D7"/>
    <mergeCell ref="B8:D8"/>
    <mergeCell ref="B9:D9"/>
    <mergeCell ref="B10:D10"/>
    <mergeCell ref="B11:D11"/>
    <mergeCell ref="B12:D12"/>
    <mergeCell ref="B13:D13"/>
    <mergeCell ref="B14:D14"/>
    <mergeCell ref="B15:D15"/>
    <mergeCell ref="B16:D16"/>
    <mergeCell ref="B17:D17"/>
    <mergeCell ref="B20:D20"/>
    <mergeCell ref="B21:D21"/>
    <mergeCell ref="B22:D22"/>
    <mergeCell ref="B23:D23"/>
    <mergeCell ref="B24:D24"/>
    <mergeCell ref="B35:D35"/>
    <mergeCell ref="A37:D37"/>
  </mergeCells>
  <conditionalFormatting sqref="B7">
    <cfRule type="cellIs" priority="2" operator="equal" aboveAverage="0" equalAverage="0" bottom="0" percent="0" rank="0" text="" dxfId="0">
      <formula>"STOP"</formula>
    </cfRule>
    <cfRule type="cellIs" priority="3" operator="equal" aboveAverage="0" equalAverage="0" bottom="0" percent="0" rank="0" text="" dxfId="1">
      <formula>"Clear"</formula>
    </cfRule>
  </conditionalFormatting>
  <conditionalFormatting sqref="B13">
    <cfRule type="cellIs" priority="4" operator="equal" aboveAverage="0" equalAverage="0" bottom="0" percent="0" rank="0" text="" dxfId="1">
      <formula>"Low"</formula>
    </cfRule>
    <cfRule type="cellIs" priority="5" operator="equal" aboveAverage="0" equalAverage="0" bottom="0" percent="0" rank="0" text="" dxfId="2">
      <formula>"Medium"</formula>
    </cfRule>
    <cfRule type="cellIs" priority="6" operator="equal" aboveAverage="0" equalAverage="0" bottom="0" percent="0" rank="0" text="" dxfId="3">
      <formula>"High"</formula>
    </cfRule>
  </conditionalFormatting>
  <conditionalFormatting sqref="B15">
    <cfRule type="cellIs" priority="7" operator="equal" aboveAverage="0" equalAverage="0" bottom="0" percent="0" rank="0" text="" dxfId="3">
      <formula>"Yes"</formula>
    </cfRule>
    <cfRule type="cellIs" priority="8" operator="equal" aboveAverage="0" equalAverage="0" bottom="0" percent="0" rank="0" text="" dxfId="1">
      <formula>"No"</formula>
    </cfRule>
  </conditionalFormatting>
  <conditionalFormatting sqref="C28:C32">
    <cfRule type="cellIs" priority="9" operator="equal" aboveAverage="0" equalAverage="0" bottom="0" percent="0" rank="0" text="" dxfId="1">
      <formula>"Approved"</formula>
    </cfRule>
    <cfRule type="cellIs" priority="10" operator="equal" aboveAverage="0" equalAverage="0" bottom="0" percent="0" rank="0" text="" dxfId="2">
      <formula>"Approved with conditions"</formula>
    </cfRule>
    <cfRule type="cellIs" priority="11" operator="equal" aboveAverage="0" equalAverage="0" bottom="0" percent="0" rank="0" text="" dxfId="0">
      <formula>"Rejected"</formula>
    </cfRule>
    <cfRule type="cellIs" priority="12" operator="equal" aboveAverage="0" equalAverage="0" bottom="0" percent="0" rank="0" text="" dxfId="4">
      <formula>"Pending"</formula>
    </cfRule>
  </conditionalFormatting>
  <dataValidations count="7">
    <dataValidation allowBlank="true" error="Choose a value from the list (edit the Lists sheet to change the options)." errorStyle="warning" operator="between" showDropDown="false" showErrorMessage="true" showInputMessage="false" sqref="B21" type="list">
      <formula1>Lists!$E$2:$E$7</formula1>
      <formula2>0</formula2>
    </dataValidation>
    <dataValidation allowBlank="true" error="Enter a date (for example 2026-10-17)." errorStyle="warning" operator="greaterThan" showDropDown="false" showErrorMessage="true" showInputMessage="false" sqref="B22" type="date">
      <formula1>DATE(2000,1,1)</formula1>
      <formula2>0</formula2>
    </dataValidation>
    <dataValidation allowBlank="true" error="Choose a value from the list (edit the Lists sheet to change the options)." errorStyle="warning" operator="between" showDropDown="false" showErrorMessage="true" showInputMessage="false" sqref="C28" type="list">
      <formula1>Lists!$F$2:$F$5</formula1>
      <formula2>0</formula2>
    </dataValidation>
    <dataValidation allowBlank="true" error="Choose a value from the list (edit the Lists sheet to change the options)." errorStyle="warning" operator="between" showDropDown="false" showErrorMessage="true" showInputMessage="false" sqref="C29" type="list">
      <formula1>Lists!$F$2:$F$5</formula1>
      <formula2>0</formula2>
    </dataValidation>
    <dataValidation allowBlank="true" error="Choose a value from the list (edit the Lists sheet to change the options)." errorStyle="warning" operator="between" showDropDown="false" showErrorMessage="true" showInputMessage="false" sqref="C30" type="list">
      <formula1>Lists!$F$2:$F$5</formula1>
      <formula2>0</formula2>
    </dataValidation>
    <dataValidation allowBlank="true" error="Choose a value from the list (edit the Lists sheet to change the options)." errorStyle="warning" operator="between" showDropDown="false" showErrorMessage="true" showInputMessage="false" sqref="C31" type="list">
      <formula1>Lists!$F$2:$F$5</formula1>
      <formula2>0</formula2>
    </dataValidation>
    <dataValidation allowBlank="true" error="Choose a value from the list (edit the Lists sheet to change the options)." errorStyle="warning" operator="between" showDropDown="false" showErrorMessage="true" showInputMessage="false" sqref="C32" type="list">
      <formula1>Lists!$F$2:$F$5</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F5597"/>
    <pageSetUpPr fitToPage="true"/>
  </sheetPr>
  <dimension ref="A1:C3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6"/>
    <col collapsed="false" customWidth="true" hidden="false" outlineLevel="0" max="2" min="2" style="0" width="60"/>
    <col collapsed="false" customWidth="true" hidden="false" outlineLevel="0" max="3" min="3" style="0" width="30"/>
  </cols>
  <sheetData>
    <row r="1" customFormat="false" ht="30" hidden="false" customHeight="true" outlineLevel="0" collapsed="false">
      <c r="A1" s="23" t="s">
        <v>36</v>
      </c>
      <c r="B1" s="24"/>
      <c r="C1" s="24"/>
    </row>
    <row r="2" customFormat="false" ht="15" hidden="false" customHeight="false" outlineLevel="0" collapsed="false">
      <c r="A2" s="3" t="s">
        <v>140</v>
      </c>
    </row>
    <row r="3" customFormat="false" ht="15" hidden="false" customHeight="false" outlineLevel="0" collapsed="false">
      <c r="B3" s="25" t="s">
        <v>141</v>
      </c>
      <c r="C3" s="25" t="s">
        <v>142</v>
      </c>
    </row>
    <row r="4" customFormat="false" ht="15" hidden="false" customHeight="false" outlineLevel="0" collapsed="false">
      <c r="A4" s="26" t="s">
        <v>143</v>
      </c>
      <c r="B4" s="24"/>
      <c r="C4" s="24"/>
    </row>
    <row r="5" customFormat="false" ht="15" hidden="false" customHeight="false" outlineLevel="0" collapsed="false">
      <c r="A5" s="5" t="s">
        <v>109</v>
      </c>
      <c r="B5" s="20"/>
      <c r="C5" s="20"/>
    </row>
    <row r="6" customFormat="false" ht="15" hidden="false" customHeight="false" outlineLevel="0" collapsed="false">
      <c r="A6" s="5" t="s">
        <v>130</v>
      </c>
      <c r="B6" s="20"/>
      <c r="C6" s="20"/>
    </row>
    <row r="7" customFormat="false" ht="15" hidden="false" customHeight="false" outlineLevel="0" collapsed="false">
      <c r="A7" s="5" t="s">
        <v>132</v>
      </c>
      <c r="B7" s="20"/>
      <c r="C7" s="20"/>
    </row>
    <row r="8" customFormat="false" ht="15" hidden="false" customHeight="false" outlineLevel="0" collapsed="false">
      <c r="A8" s="5" t="s">
        <v>144</v>
      </c>
      <c r="B8" s="20"/>
      <c r="C8" s="20"/>
    </row>
    <row r="9" customFormat="false" ht="15" hidden="false" customHeight="false" outlineLevel="0" collapsed="false">
      <c r="A9" s="5" t="s">
        <v>145</v>
      </c>
      <c r="B9" s="21"/>
      <c r="C9" s="20"/>
    </row>
    <row r="10" customFormat="false" ht="15" hidden="false" customHeight="false" outlineLevel="0" collapsed="false">
      <c r="A10" s="5" t="s">
        <v>146</v>
      </c>
      <c r="B10" s="20"/>
      <c r="C10" s="20"/>
    </row>
    <row r="11" customFormat="false" ht="15" hidden="false" customHeight="false" outlineLevel="0" collapsed="false">
      <c r="A11" s="5" t="s">
        <v>147</v>
      </c>
      <c r="B11" s="20"/>
      <c r="C11" s="20"/>
    </row>
    <row r="12" customFormat="false" ht="15" hidden="false" customHeight="false" outlineLevel="0" collapsed="false">
      <c r="A12" s="5" t="s">
        <v>148</v>
      </c>
      <c r="B12" s="20"/>
      <c r="C12" s="20"/>
    </row>
    <row r="13" customFormat="false" ht="15" hidden="false" customHeight="false" outlineLevel="0" collapsed="false">
      <c r="A13" s="5" t="s">
        <v>149</v>
      </c>
      <c r="B13" s="20"/>
      <c r="C13" s="20"/>
    </row>
    <row r="14" customFormat="false" ht="23.85" hidden="false" customHeight="false" outlineLevel="0" collapsed="false">
      <c r="A14" s="5" t="s">
        <v>150</v>
      </c>
      <c r="B14" s="20"/>
      <c r="C14" s="20"/>
    </row>
    <row r="16" customFormat="false" ht="15" hidden="false" customHeight="false" outlineLevel="0" collapsed="false">
      <c r="A16" s="26" t="s">
        <v>151</v>
      </c>
      <c r="B16" s="24"/>
      <c r="C16" s="24"/>
    </row>
    <row r="17" customFormat="false" ht="15" hidden="false" customHeight="false" outlineLevel="0" collapsed="false">
      <c r="A17" s="5" t="s">
        <v>152</v>
      </c>
      <c r="B17" s="20"/>
      <c r="C17" s="20"/>
    </row>
    <row r="18" customFormat="false" ht="23.85" hidden="false" customHeight="false" outlineLevel="0" collapsed="false">
      <c r="A18" s="5" t="s">
        <v>153</v>
      </c>
      <c r="B18" s="20"/>
      <c r="C18" s="20"/>
    </row>
    <row r="19" customFormat="false" ht="15" hidden="false" customHeight="false" outlineLevel="0" collapsed="false">
      <c r="A19" s="5" t="s">
        <v>154</v>
      </c>
      <c r="B19" s="20"/>
      <c r="C19" s="20"/>
    </row>
    <row r="20" customFormat="false" ht="15" hidden="false" customHeight="false" outlineLevel="0" collapsed="false">
      <c r="A20" s="5" t="s">
        <v>155</v>
      </c>
      <c r="B20" s="20"/>
      <c r="C20" s="20"/>
    </row>
    <row r="21" customFormat="false" ht="15" hidden="false" customHeight="false" outlineLevel="0" collapsed="false">
      <c r="A21" s="5" t="s">
        <v>156</v>
      </c>
      <c r="B21" s="20"/>
      <c r="C21" s="20"/>
    </row>
    <row r="23" customFormat="false" ht="15" hidden="false" customHeight="false" outlineLevel="0" collapsed="false">
      <c r="A23" s="26" t="s">
        <v>157</v>
      </c>
      <c r="B23" s="24"/>
      <c r="C23" s="24"/>
    </row>
    <row r="24" customFormat="false" ht="15" hidden="false" customHeight="false" outlineLevel="0" collapsed="false">
      <c r="A24" s="5" t="s">
        <v>158</v>
      </c>
      <c r="B24" s="20"/>
      <c r="C24" s="20"/>
    </row>
    <row r="25" customFormat="false" ht="23.85" hidden="false" customHeight="false" outlineLevel="0" collapsed="false">
      <c r="A25" s="5" t="s">
        <v>159</v>
      </c>
      <c r="B25" s="20"/>
      <c r="C25" s="20"/>
    </row>
    <row r="26" customFormat="false" ht="15" hidden="false" customHeight="false" outlineLevel="0" collapsed="false">
      <c r="A26" s="5" t="s">
        <v>160</v>
      </c>
      <c r="B26" s="20"/>
      <c r="C26" s="20"/>
    </row>
    <row r="27" customFormat="false" ht="15" hidden="false" customHeight="false" outlineLevel="0" collapsed="false">
      <c r="A27" s="5" t="s">
        <v>161</v>
      </c>
      <c r="B27" s="20"/>
      <c r="C27" s="20"/>
    </row>
    <row r="28" customFormat="false" ht="15" hidden="false" customHeight="false" outlineLevel="0" collapsed="false">
      <c r="A28" s="5" t="s">
        <v>162</v>
      </c>
      <c r="B28" s="20"/>
      <c r="C28" s="20"/>
    </row>
    <row r="29" customFormat="false" ht="15" hidden="false" customHeight="false" outlineLevel="0" collapsed="false">
      <c r="A29" s="5" t="s">
        <v>163</v>
      </c>
      <c r="B29" s="20"/>
      <c r="C29" s="20"/>
    </row>
    <row r="30" customFormat="false" ht="15" hidden="false" customHeight="false" outlineLevel="0" collapsed="false">
      <c r="A30" s="5" t="s">
        <v>164</v>
      </c>
      <c r="B30" s="20"/>
      <c r="C30" s="20"/>
    </row>
  </sheetData>
  <dataValidations count="6">
    <dataValidation allowBlank="true" error="Enter a date (for example 2026-10-17)." errorStyle="warning" operator="greaterThan" showDropDown="false" showErrorMessage="true" showInputMessage="false" sqref="B9" type="date">
      <formula1>DATE(2000,1,1)</formula1>
      <formula2>0</formula2>
    </dataValidation>
    <dataValidation allowBlank="true" error="Choose a value from the list (edit the Lists sheet to change the options)." errorStyle="warning" operator="between" showDropDown="false" showErrorMessage="true" showInputMessage="false" sqref="B10" type="list">
      <formula1>Lists!$D$2:$D$5</formula1>
      <formula2>0</formula2>
    </dataValidation>
    <dataValidation allowBlank="true" error="Choose a value from the list (edit the Lists sheet to change the options)." errorStyle="warning" operator="between" showDropDown="false" showErrorMessage="true" showInputMessage="false" sqref="B12" type="list">
      <formula1>Lists!$C$2:$C$5</formula1>
      <formula2>0</formula2>
    </dataValidation>
    <dataValidation allowBlank="true" error="Choose a value from the list (edit the Lists sheet to change the options)." errorStyle="warning" operator="between" showDropDown="false" showErrorMessage="true" showInputMessage="false" sqref="B19" type="list">
      <formula1>Lists!$A$2:$A$3</formula1>
      <formula2>0</formula2>
    </dataValidation>
    <dataValidation allowBlank="true" error="Choose a value from the list (edit the Lists sheet to change the options)." errorStyle="warning" operator="between" showDropDown="false" showErrorMessage="true" showInputMessage="false" sqref="B27" type="list">
      <formula1>Lists!$A$2:$A$3</formula1>
      <formula2>0</formula2>
    </dataValidation>
    <dataValidation allowBlank="true" error="Choose a value from the list (edit the Lists sheet to change the options)." errorStyle="warning" operator="between" showDropDown="false" showErrorMessage="true" showInputMessage="false" sqref="B29" type="list">
      <formula1>Lists!$A$2:$A$3</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00000"/>
    <pageSetUpPr fitToPage="true"/>
  </sheetPr>
  <dimension ref="A1:C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80"/>
    <col collapsed="false" customWidth="true" hidden="false" outlineLevel="0" max="3" min="3" style="0" width="12"/>
  </cols>
  <sheetData>
    <row r="1" customFormat="false" ht="30" hidden="false" customHeight="true" outlineLevel="0" collapsed="false">
      <c r="A1" s="1" t="s">
        <v>38</v>
      </c>
      <c r="B1" s="2"/>
      <c r="C1" s="2"/>
    </row>
    <row r="2" customFormat="false" ht="15" hidden="false" customHeight="false" outlineLevel="0" collapsed="false">
      <c r="A2" s="3" t="s">
        <v>165</v>
      </c>
    </row>
    <row r="4" customFormat="false" ht="15" hidden="false" customHeight="false" outlineLevel="0" collapsed="false">
      <c r="A4" s="4" t="s">
        <v>166</v>
      </c>
      <c r="B4" s="2"/>
      <c r="C4" s="2"/>
    </row>
    <row r="5" customFormat="false" ht="15" hidden="false" customHeight="false" outlineLevel="0" collapsed="false">
      <c r="A5" s="27" t="s">
        <v>167</v>
      </c>
      <c r="B5" s="27" t="s">
        <v>168</v>
      </c>
      <c r="C5" s="27" t="s">
        <v>141</v>
      </c>
    </row>
    <row r="6" customFormat="false" ht="15" hidden="false" customHeight="false" outlineLevel="0" collapsed="false">
      <c r="A6" s="5" t="s">
        <v>169</v>
      </c>
      <c r="B6" s="6" t="s">
        <v>170</v>
      </c>
      <c r="C6" s="28"/>
    </row>
    <row r="8" customFormat="false" ht="15" hidden="false" customHeight="false" outlineLevel="0" collapsed="false">
      <c r="A8" s="4" t="s">
        <v>171</v>
      </c>
      <c r="B8" s="2"/>
      <c r="C8" s="2"/>
    </row>
    <row r="9" customFormat="false" ht="15" hidden="false" customHeight="false" outlineLevel="0" collapsed="false">
      <c r="A9" s="27" t="s">
        <v>167</v>
      </c>
      <c r="B9" s="27" t="s">
        <v>172</v>
      </c>
      <c r="C9" s="27" t="s">
        <v>141</v>
      </c>
    </row>
    <row r="10" customFormat="false" ht="15" hidden="false" customHeight="false" outlineLevel="0" collapsed="false">
      <c r="A10" s="5" t="s">
        <v>173</v>
      </c>
      <c r="B10" s="6" t="s">
        <v>174</v>
      </c>
      <c r="C10" s="28"/>
    </row>
    <row r="11" customFormat="false" ht="15" hidden="false" customHeight="false" outlineLevel="0" collapsed="false">
      <c r="A11" s="5" t="s">
        <v>175</v>
      </c>
      <c r="B11" s="6" t="s">
        <v>176</v>
      </c>
      <c r="C11" s="28"/>
    </row>
    <row r="12" customFormat="false" ht="15" hidden="false" customHeight="false" outlineLevel="0" collapsed="false">
      <c r="A12" s="5" t="s">
        <v>177</v>
      </c>
      <c r="B12" s="6" t="s">
        <v>178</v>
      </c>
      <c r="C12" s="28"/>
    </row>
    <row r="13" customFormat="false" ht="15" hidden="false" customHeight="false" outlineLevel="0" collapsed="false">
      <c r="A13" s="5" t="s">
        <v>179</v>
      </c>
      <c r="B13" s="6" t="s">
        <v>180</v>
      </c>
      <c r="C13" s="28"/>
    </row>
    <row r="14" customFormat="false" ht="15" hidden="false" customHeight="false" outlineLevel="0" collapsed="false">
      <c r="A14" s="5" t="s">
        <v>181</v>
      </c>
      <c r="B14" s="6" t="s">
        <v>182</v>
      </c>
      <c r="C14" s="28"/>
    </row>
    <row r="15" customFormat="false" ht="15" hidden="false" customHeight="false" outlineLevel="0" collapsed="false">
      <c r="A15" s="5" t="s">
        <v>183</v>
      </c>
      <c r="B15" s="6" t="s">
        <v>184</v>
      </c>
      <c r="C15" s="28"/>
    </row>
    <row r="16" customFormat="false" ht="15" hidden="false" customHeight="false" outlineLevel="0" collapsed="false">
      <c r="A16" s="5" t="s">
        <v>185</v>
      </c>
      <c r="B16" s="6" t="s">
        <v>186</v>
      </c>
      <c r="C16" s="28"/>
    </row>
    <row r="17" customFormat="false" ht="15" hidden="false" customHeight="false" outlineLevel="0" collapsed="false">
      <c r="A17" s="5" t="s">
        <v>187</v>
      </c>
      <c r="B17" s="6" t="s">
        <v>188</v>
      </c>
      <c r="C17" s="28"/>
    </row>
    <row r="18" customFormat="false" ht="23.85" hidden="false" customHeight="false" outlineLevel="0" collapsed="false">
      <c r="A18" s="5" t="s">
        <v>189</v>
      </c>
      <c r="B18" s="6" t="s">
        <v>190</v>
      </c>
      <c r="C18" s="28"/>
    </row>
    <row r="20" customFormat="false" ht="23.85" hidden="false" customHeight="false" outlineLevel="0" collapsed="false">
      <c r="B20" s="29" t="s">
        <v>191</v>
      </c>
    </row>
    <row r="22" customFormat="false" ht="15" hidden="false" customHeight="false" outlineLevel="0" collapsed="false">
      <c r="B22" s="5" t="s">
        <v>192</v>
      </c>
      <c r="C22" s="30" t="str">
        <f aca="false">IF(COUNTIF(C6,"Yes")+COUNTIF(C10:C18,"Yes")&gt;0,"STOP","Clear")</f>
        <v>Clear</v>
      </c>
    </row>
  </sheetData>
  <conditionalFormatting sqref="C6:C18">
    <cfRule type="cellIs" priority="2" operator="equal" aboveAverage="0" equalAverage="0" bottom="0" percent="0" rank="0" text="" dxfId="0">
      <formula>"Yes"</formula>
    </cfRule>
    <cfRule type="cellIs" priority="3" operator="equal" aboveAverage="0" equalAverage="0" bottom="0" percent="0" rank="0" text="" dxfId="1">
      <formula>"No"</formula>
    </cfRule>
  </conditionalFormatting>
  <conditionalFormatting sqref="C22">
    <cfRule type="cellIs" priority="4" operator="equal" aboveAverage="0" equalAverage="0" bottom="0" percent="0" rank="0" text="" dxfId="0">
      <formula>"STOP"</formula>
    </cfRule>
    <cfRule type="cellIs" priority="5" operator="equal" aboveAverage="0" equalAverage="0" bottom="0" percent="0" rank="0" text="" dxfId="1">
      <formula>"Clear"</formula>
    </cfRule>
  </conditionalFormatting>
  <dataValidations count="2">
    <dataValidation allowBlank="true" error="Choose a value from the list (edit the Lists sheet to change the options)." errorStyle="warning" operator="between" showDropDown="false" showErrorMessage="true" showInputMessage="false" sqref="C6" type="list">
      <formula1>Lists!$A$2:$A$3</formula1>
      <formula2>0</formula2>
    </dataValidation>
    <dataValidation allowBlank="true" error="Choose a value from the list (edit the Lists sheet to change the options)." errorStyle="warning" operator="between" showDropDown="false" showErrorMessage="true" showInputMessage="false" sqref="C10:C18" type="list">
      <formula1>Lists!$A$2:$A$3</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030A0"/>
    <pageSetUpPr fitToPage="true"/>
  </sheetPr>
  <dimension ref="A1:E6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84"/>
    <col collapsed="false" customWidth="true" hidden="false" outlineLevel="0" max="3" min="3" style="0" width="12"/>
    <col collapsed="false" customWidth="true" hidden="false" outlineLevel="0" max="4" min="4" style="0" width="30"/>
    <col collapsed="false" customWidth="true" hidden="false" outlineLevel="0" max="5" min="5" style="0" width="22"/>
  </cols>
  <sheetData>
    <row r="1" customFormat="false" ht="30" hidden="false" customHeight="true" outlineLevel="0" collapsed="false">
      <c r="A1" s="31" t="s">
        <v>40</v>
      </c>
      <c r="B1" s="32"/>
      <c r="C1" s="32"/>
      <c r="D1" s="32"/>
      <c r="E1" s="32"/>
    </row>
    <row r="2" customFormat="false" ht="15" hidden="false" customHeight="false" outlineLevel="0" collapsed="false">
      <c r="A2" s="3" t="s">
        <v>193</v>
      </c>
    </row>
    <row r="4" customFormat="false" ht="15" hidden="false" customHeight="false" outlineLevel="0" collapsed="false">
      <c r="A4" s="33" t="s">
        <v>194</v>
      </c>
      <c r="B4" s="34"/>
      <c r="C4" s="34"/>
      <c r="D4" s="34"/>
      <c r="E4" s="34"/>
    </row>
    <row r="5" customFormat="false" ht="15" hidden="false" customHeight="false" outlineLevel="0" collapsed="false">
      <c r="A5" s="35" t="s">
        <v>167</v>
      </c>
      <c r="B5" s="35" t="s">
        <v>168</v>
      </c>
      <c r="C5" s="35" t="s">
        <v>141</v>
      </c>
      <c r="D5" s="35" t="s">
        <v>195</v>
      </c>
      <c r="E5" s="35" t="s">
        <v>196</v>
      </c>
    </row>
    <row r="6" customFormat="false" ht="15" hidden="false" customHeight="false" outlineLevel="0" collapsed="false">
      <c r="A6" s="36" t="s">
        <v>197</v>
      </c>
      <c r="B6" s="37" t="s">
        <v>198</v>
      </c>
      <c r="C6" s="28"/>
      <c r="D6" s="6" t="s">
        <v>199</v>
      </c>
      <c r="E6" s="18" t="str">
        <f aca="false">IF(C6="","Unanswered",IF(C6="Yes","Risks switched on","No risks added"))</f>
        <v>Unanswered</v>
      </c>
    </row>
    <row r="7" customFormat="false" ht="15" hidden="false" customHeight="false" outlineLevel="0" collapsed="false">
      <c r="A7" s="36" t="s">
        <v>200</v>
      </c>
      <c r="B7" s="37" t="s">
        <v>201</v>
      </c>
      <c r="C7" s="28"/>
      <c r="D7" s="6" t="s">
        <v>202</v>
      </c>
      <c r="E7" s="18" t="str">
        <f aca="false">IF(C7="","Unanswered",IF(C7="Yes","Risks switched on","No risks added"))</f>
        <v>Unanswered</v>
      </c>
    </row>
    <row r="8" customFormat="false" ht="15" hidden="false" customHeight="false" outlineLevel="0" collapsed="false">
      <c r="A8" s="36" t="s">
        <v>203</v>
      </c>
      <c r="B8" s="37" t="s">
        <v>204</v>
      </c>
      <c r="C8" s="28"/>
      <c r="D8" s="6" t="s">
        <v>205</v>
      </c>
      <c r="E8" s="18" t="str">
        <f aca="false">IF(C8="","Unanswered",IF(C8="Yes","Risks switched on","No risks added"))</f>
        <v>Unanswered</v>
      </c>
    </row>
    <row r="9" customFormat="false" ht="15" hidden="false" customHeight="false" outlineLevel="0" collapsed="false">
      <c r="A9" s="36" t="s">
        <v>206</v>
      </c>
      <c r="B9" s="37" t="s">
        <v>207</v>
      </c>
      <c r="C9" s="28"/>
      <c r="D9" s="6" t="s">
        <v>208</v>
      </c>
      <c r="E9" s="18" t="str">
        <f aca="false">IF(C9="","Unanswered",IF(C9="Yes","Risks switched on","No risks added"))</f>
        <v>Unanswered</v>
      </c>
    </row>
    <row r="10" customFormat="false" ht="15" hidden="false" customHeight="false" outlineLevel="0" collapsed="false">
      <c r="A10" s="36" t="s">
        <v>209</v>
      </c>
      <c r="B10" s="37" t="s">
        <v>210</v>
      </c>
      <c r="C10" s="28"/>
      <c r="D10" s="6" t="s">
        <v>211</v>
      </c>
      <c r="E10" s="18" t="str">
        <f aca="false">IF(C10="","Unanswered",IF(C10="Yes","Risks switched on","No risks added"))</f>
        <v>Unanswered</v>
      </c>
    </row>
    <row r="11" customFormat="false" ht="35.05" hidden="false" customHeight="false" outlineLevel="0" collapsed="false">
      <c r="A11" s="36" t="s">
        <v>212</v>
      </c>
      <c r="B11" s="37" t="s">
        <v>213</v>
      </c>
      <c r="C11" s="28"/>
      <c r="D11" s="6" t="s">
        <v>214</v>
      </c>
      <c r="E11" s="18" t="str">
        <f aca="false">IF(C11="","Unanswered",IF(C11="Yes","Risks switched on","No risks added"))</f>
        <v>Unanswered</v>
      </c>
    </row>
    <row r="13" customFormat="false" ht="15" hidden="false" customHeight="false" outlineLevel="0" collapsed="false">
      <c r="A13" s="26" t="s">
        <v>215</v>
      </c>
      <c r="B13" s="24"/>
      <c r="C13" s="24"/>
      <c r="D13" s="24"/>
      <c r="E13" s="24"/>
    </row>
    <row r="14" customFormat="false" ht="15" hidden="false" customHeight="false" outlineLevel="0" collapsed="false">
      <c r="A14" s="38" t="s">
        <v>167</v>
      </c>
      <c r="B14" s="38" t="s">
        <v>168</v>
      </c>
      <c r="C14" s="38" t="s">
        <v>141</v>
      </c>
      <c r="D14" s="38" t="s">
        <v>195</v>
      </c>
      <c r="E14" s="38" t="s">
        <v>196</v>
      </c>
    </row>
    <row r="15" customFormat="false" ht="15" hidden="false" customHeight="false" outlineLevel="0" collapsed="false">
      <c r="A15" s="39" t="s">
        <v>216</v>
      </c>
      <c r="B15" s="40" t="s">
        <v>217</v>
      </c>
      <c r="C15" s="28"/>
      <c r="D15" s="6" t="s">
        <v>218</v>
      </c>
      <c r="E15" s="18" t="str">
        <f aca="false">IF(C15="","Unanswered",IF(C15="Yes","Risks switched on","No risks added"))</f>
        <v>Unanswered</v>
      </c>
    </row>
    <row r="16" customFormat="false" ht="15" hidden="false" customHeight="false" outlineLevel="0" collapsed="false">
      <c r="A16" s="39" t="s">
        <v>219</v>
      </c>
      <c r="B16" s="40" t="s">
        <v>220</v>
      </c>
      <c r="C16" s="28"/>
      <c r="D16" s="6" t="s">
        <v>221</v>
      </c>
      <c r="E16" s="18" t="str">
        <f aca="false">IF(C16="","Unanswered",IF(C16="Yes","Risks switched on","No risks added"))</f>
        <v>Unanswered</v>
      </c>
    </row>
    <row r="17" customFormat="false" ht="15" hidden="false" customHeight="false" outlineLevel="0" collapsed="false">
      <c r="A17" s="39" t="s">
        <v>222</v>
      </c>
      <c r="B17" s="40" t="s">
        <v>223</v>
      </c>
      <c r="C17" s="28"/>
      <c r="D17" s="6" t="s">
        <v>224</v>
      </c>
      <c r="E17" s="18" t="str">
        <f aca="false">IF(C17="","Unanswered",IF(C17="Yes","Risks switched on","No risks added"))</f>
        <v>Unanswered</v>
      </c>
    </row>
    <row r="18" customFormat="false" ht="15" hidden="false" customHeight="false" outlineLevel="0" collapsed="false">
      <c r="A18" s="39" t="s">
        <v>225</v>
      </c>
      <c r="B18" s="40" t="s">
        <v>226</v>
      </c>
      <c r="C18" s="28"/>
      <c r="D18" s="6" t="s">
        <v>227</v>
      </c>
      <c r="E18" s="18" t="str">
        <f aca="false">IF(C18="","Unanswered",IF(C18="Yes","Risks switched on","No risks added"))</f>
        <v>Unanswered</v>
      </c>
    </row>
    <row r="19" customFormat="false" ht="15" hidden="false" customHeight="false" outlineLevel="0" collapsed="false">
      <c r="A19" s="39" t="s">
        <v>228</v>
      </c>
      <c r="B19" s="40" t="s">
        <v>229</v>
      </c>
      <c r="C19" s="28"/>
      <c r="D19" s="6" t="s">
        <v>230</v>
      </c>
      <c r="E19" s="18" t="str">
        <f aca="false">IF(C19="","Unanswered",IF(C19="Yes","Risks switched on","No risks added"))</f>
        <v>Unanswered</v>
      </c>
    </row>
    <row r="20" customFormat="false" ht="15" hidden="false" customHeight="false" outlineLevel="0" collapsed="false">
      <c r="A20" s="39" t="s">
        <v>231</v>
      </c>
      <c r="B20" s="40" t="s">
        <v>232</v>
      </c>
      <c r="C20" s="28"/>
      <c r="D20" s="6" t="s">
        <v>233</v>
      </c>
      <c r="E20" s="18" t="str">
        <f aca="false">IF(C20="","Unanswered",IF(C20="Yes","Risks switched on","No risks added"))</f>
        <v>Unanswered</v>
      </c>
    </row>
    <row r="22" customFormat="false" ht="15" hidden="false" customHeight="false" outlineLevel="0" collapsed="false">
      <c r="A22" s="41" t="s">
        <v>234</v>
      </c>
      <c r="B22" s="42"/>
      <c r="C22" s="42"/>
      <c r="D22" s="42"/>
      <c r="E22" s="42"/>
    </row>
    <row r="23" customFormat="false" ht="15" hidden="false" customHeight="false" outlineLevel="0" collapsed="false">
      <c r="A23" s="43" t="s">
        <v>167</v>
      </c>
      <c r="B23" s="43" t="s">
        <v>168</v>
      </c>
      <c r="C23" s="43" t="s">
        <v>141</v>
      </c>
      <c r="D23" s="43" t="s">
        <v>195</v>
      </c>
      <c r="E23" s="43" t="s">
        <v>196</v>
      </c>
    </row>
    <row r="24" customFormat="false" ht="23.85" hidden="false" customHeight="false" outlineLevel="0" collapsed="false">
      <c r="A24" s="44" t="s">
        <v>235</v>
      </c>
      <c r="B24" s="45" t="s">
        <v>236</v>
      </c>
      <c r="C24" s="28"/>
      <c r="D24" s="6" t="s">
        <v>237</v>
      </c>
      <c r="E24" s="18" t="str">
        <f aca="false">IF(C24="","Unanswered",IF(C24="Yes","Risks switched on","No risks added"))</f>
        <v>Unanswered</v>
      </c>
    </row>
    <row r="25" customFormat="false" ht="15" hidden="false" customHeight="false" outlineLevel="0" collapsed="false">
      <c r="A25" s="44" t="s">
        <v>238</v>
      </c>
      <c r="B25" s="45" t="s">
        <v>239</v>
      </c>
      <c r="C25" s="28"/>
      <c r="D25" s="6" t="s">
        <v>240</v>
      </c>
      <c r="E25" s="18" t="str">
        <f aca="false">IF(C25="","Unanswered",IF(C25="Yes","Risks switched on","No risks added"))</f>
        <v>Unanswered</v>
      </c>
    </row>
    <row r="26" customFormat="false" ht="15" hidden="false" customHeight="false" outlineLevel="0" collapsed="false">
      <c r="A26" s="44" t="s">
        <v>241</v>
      </c>
      <c r="B26" s="45" t="s">
        <v>242</v>
      </c>
      <c r="C26" s="28"/>
      <c r="D26" s="6" t="s">
        <v>243</v>
      </c>
      <c r="E26" s="18" t="str">
        <f aca="false">IF(C26="","Unanswered",IF(C26="Yes","Risks switched on","No risks added"))</f>
        <v>Unanswered</v>
      </c>
    </row>
    <row r="27" customFormat="false" ht="15" hidden="false" customHeight="false" outlineLevel="0" collapsed="false">
      <c r="A27" s="44" t="s">
        <v>244</v>
      </c>
      <c r="B27" s="45" t="s">
        <v>245</v>
      </c>
      <c r="C27" s="28"/>
      <c r="D27" s="6" t="s">
        <v>246</v>
      </c>
      <c r="E27" s="18" t="str">
        <f aca="false">IF(C27="","Unanswered",IF(C27="Yes","Risks switched on","No risks added"))</f>
        <v>Unanswered</v>
      </c>
    </row>
    <row r="28" customFormat="false" ht="15" hidden="false" customHeight="false" outlineLevel="0" collapsed="false">
      <c r="A28" s="44" t="s">
        <v>247</v>
      </c>
      <c r="B28" s="45" t="s">
        <v>248</v>
      </c>
      <c r="C28" s="28"/>
      <c r="D28" s="6" t="s">
        <v>249</v>
      </c>
      <c r="E28" s="18" t="str">
        <f aca="false">IF(C28="","Unanswered",IF(C28="Yes","Risks switched on","No risks added"))</f>
        <v>Unanswered</v>
      </c>
    </row>
    <row r="30" customFormat="false" ht="15" hidden="false" customHeight="false" outlineLevel="0" collapsed="false">
      <c r="A30" s="17" t="s">
        <v>250</v>
      </c>
      <c r="B30" s="16"/>
      <c r="C30" s="16"/>
      <c r="D30" s="16"/>
      <c r="E30" s="16"/>
    </row>
    <row r="31" customFormat="false" ht="15" hidden="false" customHeight="false" outlineLevel="0" collapsed="false">
      <c r="A31" s="22" t="s">
        <v>167</v>
      </c>
      <c r="B31" s="22" t="s">
        <v>168</v>
      </c>
      <c r="C31" s="22" t="s">
        <v>141</v>
      </c>
      <c r="D31" s="22" t="s">
        <v>195</v>
      </c>
      <c r="E31" s="22" t="s">
        <v>196</v>
      </c>
    </row>
    <row r="32" customFormat="false" ht="15" hidden="false" customHeight="false" outlineLevel="0" collapsed="false">
      <c r="A32" s="46" t="s">
        <v>251</v>
      </c>
      <c r="B32" s="47" t="s">
        <v>252</v>
      </c>
      <c r="C32" s="28"/>
      <c r="D32" s="6" t="s">
        <v>253</v>
      </c>
      <c r="E32" s="18" t="str">
        <f aca="false">IF(C32="","Unanswered",IF(C32="Yes","Risks switched on","No risks added"))</f>
        <v>Unanswered</v>
      </c>
    </row>
    <row r="33" customFormat="false" ht="15" hidden="false" customHeight="false" outlineLevel="0" collapsed="false">
      <c r="A33" s="46" t="s">
        <v>254</v>
      </c>
      <c r="B33" s="47" t="s">
        <v>255</v>
      </c>
      <c r="C33" s="28"/>
      <c r="D33" s="6" t="s">
        <v>256</v>
      </c>
      <c r="E33" s="18" t="str">
        <f aca="false">IF(C33="","Unanswered",IF(C33="Yes","Risks switched on","No risks added"))</f>
        <v>Unanswered</v>
      </c>
    </row>
    <row r="34" customFormat="false" ht="15" hidden="false" customHeight="false" outlineLevel="0" collapsed="false">
      <c r="A34" s="46" t="s">
        <v>257</v>
      </c>
      <c r="B34" s="47" t="s">
        <v>258</v>
      </c>
      <c r="C34" s="28"/>
      <c r="D34" s="6" t="s">
        <v>259</v>
      </c>
      <c r="E34" s="18" t="str">
        <f aca="false">IF(C34="","Unanswered",IF(C34="Yes","Risks switched on","No risks added"))</f>
        <v>Unanswered</v>
      </c>
    </row>
    <row r="35" customFormat="false" ht="15" hidden="false" customHeight="false" outlineLevel="0" collapsed="false">
      <c r="A35" s="46" t="s">
        <v>260</v>
      </c>
      <c r="B35" s="47" t="s">
        <v>261</v>
      </c>
      <c r="C35" s="28"/>
      <c r="D35" s="6" t="s">
        <v>262</v>
      </c>
      <c r="E35" s="18" t="str">
        <f aca="false">IF(C35="","Unanswered",IF(C35="Yes","Risks switched on","No risks added"))</f>
        <v>Unanswered</v>
      </c>
    </row>
    <row r="36" customFormat="false" ht="15" hidden="false" customHeight="false" outlineLevel="0" collapsed="false">
      <c r="A36" s="46" t="s">
        <v>263</v>
      </c>
      <c r="B36" s="47" t="s">
        <v>264</v>
      </c>
      <c r="C36" s="28"/>
      <c r="D36" s="6" t="s">
        <v>265</v>
      </c>
      <c r="E36" s="18" t="str">
        <f aca="false">IF(C36="","Unanswered",IF(C36="Yes","Risks switched on","No risks added"))</f>
        <v>Unanswered</v>
      </c>
    </row>
    <row r="37" customFormat="false" ht="15" hidden="false" customHeight="false" outlineLevel="0" collapsed="false">
      <c r="A37" s="46" t="s">
        <v>266</v>
      </c>
      <c r="B37" s="47" t="s">
        <v>267</v>
      </c>
      <c r="C37" s="28"/>
      <c r="D37" s="6" t="s">
        <v>268</v>
      </c>
      <c r="E37" s="18" t="str">
        <f aca="false">IF(C37="","Unanswered",IF(C37="Yes","Risks switched on","No risks added"))</f>
        <v>Unanswered</v>
      </c>
    </row>
    <row r="38" customFormat="false" ht="15" hidden="false" customHeight="false" outlineLevel="0" collapsed="false">
      <c r="A38" s="46" t="s">
        <v>269</v>
      </c>
      <c r="B38" s="47" t="s">
        <v>270</v>
      </c>
      <c r="C38" s="28"/>
      <c r="D38" s="6" t="s">
        <v>271</v>
      </c>
      <c r="E38" s="18" t="str">
        <f aca="false">IF(C38="","Unanswered",IF(C38="Yes","Risks switched on","No risks added"))</f>
        <v>Unanswered</v>
      </c>
    </row>
    <row r="40" customFormat="false" ht="15" hidden="false" customHeight="false" outlineLevel="0" collapsed="false">
      <c r="A40" s="48" t="s">
        <v>272</v>
      </c>
      <c r="B40" s="49"/>
      <c r="C40" s="49"/>
      <c r="D40" s="49"/>
      <c r="E40" s="49"/>
    </row>
    <row r="41" customFormat="false" ht="15" hidden="false" customHeight="false" outlineLevel="0" collapsed="false">
      <c r="A41" s="50" t="s">
        <v>167</v>
      </c>
      <c r="B41" s="50" t="s">
        <v>168</v>
      </c>
      <c r="C41" s="50" t="s">
        <v>141</v>
      </c>
      <c r="D41" s="50" t="s">
        <v>195</v>
      </c>
      <c r="E41" s="50" t="s">
        <v>196</v>
      </c>
    </row>
    <row r="42" customFormat="false" ht="23.85" hidden="false" customHeight="false" outlineLevel="0" collapsed="false">
      <c r="A42" s="51" t="s">
        <v>273</v>
      </c>
      <c r="B42" s="20" t="s">
        <v>274</v>
      </c>
      <c r="C42" s="28"/>
      <c r="D42" s="6" t="s">
        <v>275</v>
      </c>
      <c r="E42" s="18" t="str">
        <f aca="false">IF(C42="","Unanswered",IF(C42="Yes","Risks switched on","No risks added"))</f>
        <v>Unanswered</v>
      </c>
    </row>
    <row r="43" customFormat="false" ht="15" hidden="false" customHeight="false" outlineLevel="0" collapsed="false">
      <c r="A43" s="51" t="s">
        <v>276</v>
      </c>
      <c r="B43" s="20" t="s">
        <v>277</v>
      </c>
      <c r="C43" s="28"/>
      <c r="D43" s="6" t="s">
        <v>278</v>
      </c>
      <c r="E43" s="18" t="str">
        <f aca="false">IF(C43="","Unanswered",IF(C43="Yes","Risks switched on","No risks added"))</f>
        <v>Unanswered</v>
      </c>
    </row>
    <row r="44" customFormat="false" ht="23.85" hidden="false" customHeight="false" outlineLevel="0" collapsed="false">
      <c r="A44" s="51" t="s">
        <v>279</v>
      </c>
      <c r="B44" s="20" t="s">
        <v>280</v>
      </c>
      <c r="C44" s="28"/>
      <c r="D44" s="6" t="s">
        <v>281</v>
      </c>
      <c r="E44" s="18" t="str">
        <f aca="false">IF(C44="","Unanswered",IF(C44="Yes","Risks switched on","No risks added"))</f>
        <v>Unanswered</v>
      </c>
    </row>
    <row r="45" customFormat="false" ht="15" hidden="false" customHeight="false" outlineLevel="0" collapsed="false">
      <c r="A45" s="51" t="s">
        <v>282</v>
      </c>
      <c r="B45" s="20" t="s">
        <v>283</v>
      </c>
      <c r="C45" s="28"/>
      <c r="D45" s="6" t="s">
        <v>284</v>
      </c>
      <c r="E45" s="18" t="str">
        <f aca="false">IF(C45="","Unanswered",IF(C45="Yes","Risks switched on","No risks added"))</f>
        <v>Unanswered</v>
      </c>
    </row>
    <row r="46" customFormat="false" ht="15" hidden="false" customHeight="false" outlineLevel="0" collapsed="false">
      <c r="A46" s="51" t="s">
        <v>285</v>
      </c>
      <c r="B46" s="20" t="s">
        <v>286</v>
      </c>
      <c r="C46" s="28"/>
      <c r="D46" s="6" t="s">
        <v>287</v>
      </c>
      <c r="E46" s="18" t="str">
        <f aca="false">IF(C46="","Unanswered",IF(C46="Yes","Risks switched on","No risks added"))</f>
        <v>Unanswered</v>
      </c>
    </row>
    <row r="47" customFormat="false" ht="23.85" hidden="false" customHeight="false" outlineLevel="0" collapsed="false">
      <c r="A47" s="51" t="s">
        <v>288</v>
      </c>
      <c r="B47" s="20" t="s">
        <v>289</v>
      </c>
      <c r="C47" s="28"/>
      <c r="D47" s="6" t="s">
        <v>290</v>
      </c>
      <c r="E47" s="18" t="str">
        <f aca="false">IF(C47="","Unanswered",IF(C47="Yes","Risks switched on","No risks added"))</f>
        <v>Unanswered</v>
      </c>
    </row>
    <row r="48" customFormat="false" ht="15" hidden="false" customHeight="false" outlineLevel="0" collapsed="false">
      <c r="A48" s="51" t="s">
        <v>291</v>
      </c>
      <c r="B48" s="20" t="s">
        <v>292</v>
      </c>
      <c r="C48" s="28"/>
      <c r="D48" s="6" t="s">
        <v>293</v>
      </c>
      <c r="E48" s="18" t="str">
        <f aca="false">IF(C48="","Unanswered",IF(C48="Yes","Risks switched on","No risks added"))</f>
        <v>Unanswered</v>
      </c>
    </row>
    <row r="49" customFormat="false" ht="15" hidden="false" customHeight="false" outlineLevel="0" collapsed="false">
      <c r="A49" s="51" t="s">
        <v>294</v>
      </c>
      <c r="B49" s="20" t="s">
        <v>295</v>
      </c>
      <c r="C49" s="28"/>
      <c r="D49" s="6" t="s">
        <v>296</v>
      </c>
      <c r="E49" s="18" t="str">
        <f aca="false">IF(C49="","Unanswered",IF(C49="Yes","Risks switched on","No risks added"))</f>
        <v>Unanswered</v>
      </c>
    </row>
    <row r="50" customFormat="false" ht="15" hidden="false" customHeight="false" outlineLevel="0" collapsed="false">
      <c r="A50" s="51" t="s">
        <v>297</v>
      </c>
      <c r="B50" s="20" t="s">
        <v>298</v>
      </c>
      <c r="C50" s="28"/>
      <c r="D50" s="6" t="s">
        <v>299</v>
      </c>
      <c r="E50" s="18" t="str">
        <f aca="false">IF(C50="","Unanswered",IF(C50="Yes","Risks switched on","No risks added"))</f>
        <v>Unanswered</v>
      </c>
    </row>
    <row r="51" customFormat="false" ht="15" hidden="false" customHeight="false" outlineLevel="0" collapsed="false">
      <c r="A51" s="51" t="s">
        <v>300</v>
      </c>
      <c r="B51" s="20" t="s">
        <v>301</v>
      </c>
      <c r="C51" s="28"/>
      <c r="D51" s="6" t="s">
        <v>302</v>
      </c>
      <c r="E51" s="18" t="str">
        <f aca="false">IF(C51="","Unanswered",IF(C51="Yes","Risks switched on","No risks added"))</f>
        <v>Unanswered</v>
      </c>
    </row>
    <row r="52" customFormat="false" ht="15" hidden="false" customHeight="false" outlineLevel="0" collapsed="false">
      <c r="A52" s="51" t="s">
        <v>303</v>
      </c>
      <c r="B52" s="20" t="s">
        <v>304</v>
      </c>
      <c r="C52" s="28"/>
      <c r="D52" s="6" t="s">
        <v>305</v>
      </c>
      <c r="E52" s="18" t="str">
        <f aca="false">IF(C52="","Unanswered",IF(C52="Yes","Risks switched on","No risks added"))</f>
        <v>Unanswered</v>
      </c>
    </row>
    <row r="53" customFormat="false" ht="23.85" hidden="false" customHeight="false" outlineLevel="0" collapsed="false">
      <c r="A53" s="51" t="s">
        <v>306</v>
      </c>
      <c r="B53" s="20" t="s">
        <v>307</v>
      </c>
      <c r="C53" s="28"/>
      <c r="D53" s="6" t="s">
        <v>308</v>
      </c>
      <c r="E53" s="18" t="str">
        <f aca="false">IF(C53="","Unanswered",IF(C53="Yes","Risks switched on","No risks added"))</f>
        <v>Unanswered</v>
      </c>
    </row>
    <row r="54" customFormat="false" ht="15" hidden="false" customHeight="false" outlineLevel="0" collapsed="false">
      <c r="A54" s="51" t="s">
        <v>309</v>
      </c>
      <c r="B54" s="20" t="s">
        <v>310</v>
      </c>
      <c r="C54" s="28"/>
      <c r="D54" s="6" t="s">
        <v>311</v>
      </c>
      <c r="E54" s="18" t="str">
        <f aca="false">IF(C54="","Unanswered",IF(C54="Yes","Risks switched on","No risks added"))</f>
        <v>Unanswered</v>
      </c>
    </row>
    <row r="55" customFormat="false" ht="23.85" hidden="false" customHeight="false" outlineLevel="0" collapsed="false">
      <c r="A55" s="51" t="s">
        <v>312</v>
      </c>
      <c r="B55" s="20" t="s">
        <v>313</v>
      </c>
      <c r="C55" s="28"/>
      <c r="D55" s="6" t="s">
        <v>314</v>
      </c>
      <c r="E55" s="18" t="str">
        <f aca="false">IF(C55="","Unanswered",IF(C55="Yes","Risks switched on","No risks added"))</f>
        <v>Unanswered</v>
      </c>
    </row>
    <row r="56" customFormat="false" ht="23.85" hidden="false" customHeight="false" outlineLevel="0" collapsed="false">
      <c r="A56" s="51" t="s">
        <v>315</v>
      </c>
      <c r="B56" s="20" t="s">
        <v>316</v>
      </c>
      <c r="C56" s="28"/>
      <c r="D56" s="6" t="s">
        <v>317</v>
      </c>
      <c r="E56" s="18" t="str">
        <f aca="false">IF(C56="","Unanswered",IF(C56="Yes","Risks switched on","No risks added"))</f>
        <v>Unanswered</v>
      </c>
    </row>
    <row r="57" customFormat="false" ht="15" hidden="false" customHeight="false" outlineLevel="0" collapsed="false">
      <c r="A57" s="51" t="s">
        <v>318</v>
      </c>
      <c r="B57" s="20" t="s">
        <v>319</v>
      </c>
      <c r="C57" s="28"/>
      <c r="D57" s="6" t="s">
        <v>320</v>
      </c>
      <c r="E57" s="18" t="str">
        <f aca="false">IF(C57="","Unanswered",IF(C57="Yes","Risks switched on","No risks added"))</f>
        <v>Unanswered</v>
      </c>
    </row>
    <row r="58" customFormat="false" ht="15" hidden="false" customHeight="false" outlineLevel="0" collapsed="false">
      <c r="A58" s="51" t="s">
        <v>321</v>
      </c>
      <c r="B58" s="20" t="s">
        <v>322</v>
      </c>
      <c r="C58" s="28"/>
      <c r="D58" s="6" t="s">
        <v>323</v>
      </c>
      <c r="E58" s="18" t="str">
        <f aca="false">IF(C58="","Unanswered",IF(C58="Yes","Risks switched on","No risks added"))</f>
        <v>Unanswered</v>
      </c>
    </row>
    <row r="59" customFormat="false" ht="15" hidden="false" customHeight="false" outlineLevel="0" collapsed="false">
      <c r="A59" s="51" t="s">
        <v>324</v>
      </c>
      <c r="B59" s="20" t="s">
        <v>325</v>
      </c>
      <c r="C59" s="28"/>
      <c r="D59" s="6" t="s">
        <v>326</v>
      </c>
      <c r="E59" s="18" t="str">
        <f aca="false">IF(C59="","Unanswered",IF(C59="Yes","Risks switched on","No risks added"))</f>
        <v>Unanswered</v>
      </c>
    </row>
    <row r="60" customFormat="false" ht="23.85" hidden="false" customHeight="false" outlineLevel="0" collapsed="false">
      <c r="A60" s="51" t="s">
        <v>327</v>
      </c>
      <c r="B60" s="20" t="s">
        <v>328</v>
      </c>
      <c r="C60" s="28"/>
      <c r="D60" s="6" t="s">
        <v>329</v>
      </c>
      <c r="E60" s="18" t="str">
        <f aca="false">IF(C60="","Unanswered",IF(C60="Yes","Risks switched on","No risks added"))</f>
        <v>Unanswered</v>
      </c>
    </row>
  </sheetData>
  <conditionalFormatting sqref="C5:C60">
    <cfRule type="cellIs" priority="2" operator="equal" aboveAverage="0" equalAverage="0" bottom="0" percent="0" rank="0" text="" dxfId="5">
      <formula>"Yes"</formula>
    </cfRule>
    <cfRule type="cellIs" priority="3" operator="equal" aboveAverage="0" equalAverage="0" bottom="0" percent="0" rank="0" text="" dxfId="4">
      <formula>"No"</formula>
    </cfRule>
  </conditionalFormatting>
  <conditionalFormatting sqref="E5:E60">
    <cfRule type="cellIs" priority="4" operator="equal" aboveAverage="0" equalAverage="0" bottom="0" percent="0" rank="0" text="" dxfId="6">
      <formula>"Unanswered"</formula>
    </cfRule>
    <cfRule type="cellIs" priority="5" operator="equal" aboveAverage="0" equalAverage="0" bottom="0" percent="0" rank="0" text="" dxfId="7">
      <formula>"Risks switched on"</formula>
    </cfRule>
  </conditionalFormatting>
  <dataValidations count="43">
    <dataValidation allowBlank="true" error="Choose a value from the list (edit the Lists sheet to change the options)." errorStyle="warning" operator="between" showDropDown="false" showErrorMessage="true" showInputMessage="false" sqref="C6" type="list">
      <formula1>Lists!$A$2:$A$3</formula1>
      <formula2>0</formula2>
    </dataValidation>
    <dataValidation allowBlank="true" error="Choose a value from the list (edit the Lists sheet to change the options)." errorStyle="warning" operator="between" showDropDown="false" showErrorMessage="true" showInputMessage="false" sqref="C7" type="list">
      <formula1>Lists!$A$2:$A$3</formula1>
      <formula2>0</formula2>
    </dataValidation>
    <dataValidation allowBlank="true" error="Choose a value from the list (edit the Lists sheet to change the options)." errorStyle="warning" operator="between" showDropDown="false" showErrorMessage="true" showInputMessage="false" sqref="C8" type="list">
      <formula1>Lists!$A$2:$A$3</formula1>
      <formula2>0</formula2>
    </dataValidation>
    <dataValidation allowBlank="true" error="Choose a value from the list (edit the Lists sheet to change the options)." errorStyle="warning" operator="between" showDropDown="false" showErrorMessage="true" showInputMessage="false" sqref="C9" type="list">
      <formula1>Lists!$A$2:$A$3</formula1>
      <formula2>0</formula2>
    </dataValidation>
    <dataValidation allowBlank="true" error="Choose a value from the list (edit the Lists sheet to change the options)." errorStyle="warning" operator="between" showDropDown="false" showErrorMessage="true" showInputMessage="false" sqref="C10" type="list">
      <formula1>Lists!$A$2:$A$3</formula1>
      <formula2>0</formula2>
    </dataValidation>
    <dataValidation allowBlank="true" error="Choose a value from the list (edit the Lists sheet to change the options)." errorStyle="warning" operator="between" showDropDown="false" showErrorMessage="true" showInputMessage="false" sqref="C11" type="list">
      <formula1>Lists!$A$2:$A$3</formula1>
      <formula2>0</formula2>
    </dataValidation>
    <dataValidation allowBlank="true" error="Choose a value from the list (edit the Lists sheet to change the options)." errorStyle="warning" operator="between" showDropDown="false" showErrorMessage="true" showInputMessage="false" sqref="C15" type="list">
      <formula1>Lists!$A$2:$A$3</formula1>
      <formula2>0</formula2>
    </dataValidation>
    <dataValidation allowBlank="true" error="Choose a value from the list (edit the Lists sheet to change the options)." errorStyle="warning" operator="between" showDropDown="false" showErrorMessage="true" showInputMessage="false" sqref="C16" type="list">
      <formula1>Lists!$A$2:$A$3</formula1>
      <formula2>0</formula2>
    </dataValidation>
    <dataValidation allowBlank="true" error="Choose a value from the list (edit the Lists sheet to change the options)." errorStyle="warning" operator="between" showDropDown="false" showErrorMessage="true" showInputMessage="false" sqref="C17" type="list">
      <formula1>Lists!$A$2:$A$3</formula1>
      <formula2>0</formula2>
    </dataValidation>
    <dataValidation allowBlank="true" error="Choose a value from the list (edit the Lists sheet to change the options)." errorStyle="warning" operator="between" showDropDown="false" showErrorMessage="true" showInputMessage="false" sqref="C18" type="list">
      <formula1>Lists!$A$2:$A$3</formula1>
      <formula2>0</formula2>
    </dataValidation>
    <dataValidation allowBlank="true" error="Choose a value from the list (edit the Lists sheet to change the options)." errorStyle="warning" operator="between" showDropDown="false" showErrorMessage="true" showInputMessage="false" sqref="C19" type="list">
      <formula1>Lists!$A$2:$A$3</formula1>
      <formula2>0</formula2>
    </dataValidation>
    <dataValidation allowBlank="true" error="Choose a value from the list (edit the Lists sheet to change the options)." errorStyle="warning" operator="between" showDropDown="false" showErrorMessage="true" showInputMessage="false" sqref="C20" type="list">
      <formula1>Lists!$A$2:$A$3</formula1>
      <formula2>0</formula2>
    </dataValidation>
    <dataValidation allowBlank="true" error="Choose a value from the list (edit the Lists sheet to change the options)." errorStyle="warning" operator="between" showDropDown="false" showErrorMessage="true" showInputMessage="false" sqref="C24" type="list">
      <formula1>Lists!$A$2:$A$3</formula1>
      <formula2>0</formula2>
    </dataValidation>
    <dataValidation allowBlank="true" error="Choose a value from the list (edit the Lists sheet to change the options)." errorStyle="warning" operator="between" showDropDown="false" showErrorMessage="true" showInputMessage="false" sqref="C25" type="list">
      <formula1>Lists!$A$2:$A$3</formula1>
      <formula2>0</formula2>
    </dataValidation>
    <dataValidation allowBlank="true" error="Choose a value from the list (edit the Lists sheet to change the options)." errorStyle="warning" operator="between" showDropDown="false" showErrorMessage="true" showInputMessage="false" sqref="C26" type="list">
      <formula1>Lists!$A$2:$A$3</formula1>
      <formula2>0</formula2>
    </dataValidation>
    <dataValidation allowBlank="true" error="Choose a value from the list (edit the Lists sheet to change the options)." errorStyle="warning" operator="between" showDropDown="false" showErrorMessage="true" showInputMessage="false" sqref="C27" type="list">
      <formula1>Lists!$A$2:$A$3</formula1>
      <formula2>0</formula2>
    </dataValidation>
    <dataValidation allowBlank="true" error="Choose a value from the list (edit the Lists sheet to change the options)." errorStyle="warning" operator="between" showDropDown="false" showErrorMessage="true" showInputMessage="false" sqref="C28" type="list">
      <formula1>Lists!$A$2:$A$3</formula1>
      <formula2>0</formula2>
    </dataValidation>
    <dataValidation allowBlank="true" error="Choose a value from the list (edit the Lists sheet to change the options)." errorStyle="warning" operator="between" showDropDown="false" showErrorMessage="true" showInputMessage="false" sqref="C32" type="list">
      <formula1>Lists!$A$2:$A$3</formula1>
      <formula2>0</formula2>
    </dataValidation>
    <dataValidation allowBlank="true" error="Choose a value from the list (edit the Lists sheet to change the options)." errorStyle="warning" operator="between" showDropDown="false" showErrorMessage="true" showInputMessage="false" sqref="C33" type="list">
      <formula1>Lists!$A$2:$A$3</formula1>
      <formula2>0</formula2>
    </dataValidation>
    <dataValidation allowBlank="true" error="Choose a value from the list (edit the Lists sheet to change the options)." errorStyle="warning" operator="between" showDropDown="false" showErrorMessage="true" showInputMessage="false" sqref="C34" type="list">
      <formula1>Lists!$A$2:$A$3</formula1>
      <formula2>0</formula2>
    </dataValidation>
    <dataValidation allowBlank="true" error="Choose a value from the list (edit the Lists sheet to change the options)." errorStyle="warning" operator="between" showDropDown="false" showErrorMessage="true" showInputMessage="false" sqref="C35" type="list">
      <formula1>Lists!$A$2:$A$3</formula1>
      <formula2>0</formula2>
    </dataValidation>
    <dataValidation allowBlank="true" error="Choose a value from the list (edit the Lists sheet to change the options)." errorStyle="warning" operator="between" showDropDown="false" showErrorMessage="true" showInputMessage="false" sqref="C36" type="list">
      <formula1>Lists!$A$2:$A$3</formula1>
      <formula2>0</formula2>
    </dataValidation>
    <dataValidation allowBlank="true" error="Choose a value from the list (edit the Lists sheet to change the options)." errorStyle="warning" operator="between" showDropDown="false" showErrorMessage="true" showInputMessage="false" sqref="C37" type="list">
      <formula1>Lists!$A$2:$A$3</formula1>
      <formula2>0</formula2>
    </dataValidation>
    <dataValidation allowBlank="true" error="Choose a value from the list (edit the Lists sheet to change the options)." errorStyle="warning" operator="between" showDropDown="false" showErrorMessage="true" showInputMessage="false" sqref="C38" type="list">
      <formula1>Lists!$A$2:$A$3</formula1>
      <formula2>0</formula2>
    </dataValidation>
    <dataValidation allowBlank="true" error="Choose a value from the list (edit the Lists sheet to change the options)." errorStyle="warning" operator="between" showDropDown="false" showErrorMessage="true" showInputMessage="false" sqref="C42" type="list">
      <formula1>Lists!$A$2:$A$3</formula1>
      <formula2>0</formula2>
    </dataValidation>
    <dataValidation allowBlank="true" error="Choose a value from the list (edit the Lists sheet to change the options)." errorStyle="warning" operator="between" showDropDown="false" showErrorMessage="true" showInputMessage="false" sqref="C43" type="list">
      <formula1>Lists!$A$2:$A$3</formula1>
      <formula2>0</formula2>
    </dataValidation>
    <dataValidation allowBlank="true" error="Choose a value from the list (edit the Lists sheet to change the options)." errorStyle="warning" operator="between" showDropDown="false" showErrorMessage="true" showInputMessage="false" sqref="C44" type="list">
      <formula1>Lists!$A$2:$A$3</formula1>
      <formula2>0</formula2>
    </dataValidation>
    <dataValidation allowBlank="true" error="Choose a value from the list (edit the Lists sheet to change the options)." errorStyle="warning" operator="between" showDropDown="false" showErrorMessage="true" showInputMessage="false" sqref="C45" type="list">
      <formula1>Lists!$A$2:$A$3</formula1>
      <formula2>0</formula2>
    </dataValidation>
    <dataValidation allowBlank="true" error="Choose a value from the list (edit the Lists sheet to change the options)." errorStyle="warning" operator="between" showDropDown="false" showErrorMessage="true" showInputMessage="false" sqref="C46" type="list">
      <formula1>Lists!$A$2:$A$3</formula1>
      <formula2>0</formula2>
    </dataValidation>
    <dataValidation allowBlank="true" error="Choose a value from the list (edit the Lists sheet to change the options)." errorStyle="warning" operator="between" showDropDown="false" showErrorMessage="true" showInputMessage="false" sqref="C47" type="list">
      <formula1>Lists!$A$2:$A$3</formula1>
      <formula2>0</formula2>
    </dataValidation>
    <dataValidation allowBlank="true" error="Choose a value from the list (edit the Lists sheet to change the options)." errorStyle="warning" operator="between" showDropDown="false" showErrorMessage="true" showInputMessage="false" sqref="C48" type="list">
      <formula1>Lists!$A$2:$A$3</formula1>
      <formula2>0</formula2>
    </dataValidation>
    <dataValidation allowBlank="true" error="Choose a value from the list (edit the Lists sheet to change the options)." errorStyle="warning" operator="between" showDropDown="false" showErrorMessage="true" showInputMessage="false" sqref="C49" type="list">
      <formula1>Lists!$A$2:$A$3</formula1>
      <formula2>0</formula2>
    </dataValidation>
    <dataValidation allowBlank="true" error="Choose a value from the list (edit the Lists sheet to change the options)." errorStyle="warning" operator="between" showDropDown="false" showErrorMessage="true" showInputMessage="false" sqref="C50" type="list">
      <formula1>Lists!$A$2:$A$3</formula1>
      <formula2>0</formula2>
    </dataValidation>
    <dataValidation allowBlank="true" error="Choose a value from the list (edit the Lists sheet to change the options)." errorStyle="warning" operator="between" showDropDown="false" showErrorMessage="true" showInputMessage="false" sqref="C51" type="list">
      <formula1>Lists!$A$2:$A$3</formula1>
      <formula2>0</formula2>
    </dataValidation>
    <dataValidation allowBlank="true" error="Choose a value from the list (edit the Lists sheet to change the options)." errorStyle="warning" operator="between" showDropDown="false" showErrorMessage="true" showInputMessage="false" sqref="C52" type="list">
      <formula1>Lists!$A$2:$A$3</formula1>
      <formula2>0</formula2>
    </dataValidation>
    <dataValidation allowBlank="true" error="Choose a value from the list (edit the Lists sheet to change the options)." errorStyle="warning" operator="between" showDropDown="false" showErrorMessage="true" showInputMessage="false" sqref="C53" type="list">
      <formula1>Lists!$A$2:$A$3</formula1>
      <formula2>0</formula2>
    </dataValidation>
    <dataValidation allowBlank="true" error="Choose a value from the list (edit the Lists sheet to change the options)." errorStyle="warning" operator="between" showDropDown="false" showErrorMessage="true" showInputMessage="false" sqref="C54" type="list">
      <formula1>Lists!$A$2:$A$3</formula1>
      <formula2>0</formula2>
    </dataValidation>
    <dataValidation allowBlank="true" error="Choose a value from the list (edit the Lists sheet to change the options)." errorStyle="warning" operator="between" showDropDown="false" showErrorMessage="true" showInputMessage="false" sqref="C55" type="list">
      <formula1>Lists!$A$2:$A$3</formula1>
      <formula2>0</formula2>
    </dataValidation>
    <dataValidation allowBlank="true" error="Choose a value from the list (edit the Lists sheet to change the options)." errorStyle="warning" operator="between" showDropDown="false" showErrorMessage="true" showInputMessage="false" sqref="C56" type="list">
      <formula1>Lists!$A$2:$A$3</formula1>
      <formula2>0</formula2>
    </dataValidation>
    <dataValidation allowBlank="true" error="Choose a value from the list (edit the Lists sheet to change the options)." errorStyle="warning" operator="between" showDropDown="false" showErrorMessage="true" showInputMessage="false" sqref="C57" type="list">
      <formula1>Lists!$A$2:$A$3</formula1>
      <formula2>0</formula2>
    </dataValidation>
    <dataValidation allowBlank="true" error="Choose a value from the list (edit the Lists sheet to change the options)." errorStyle="warning" operator="between" showDropDown="false" showErrorMessage="true" showInputMessage="false" sqref="C58" type="list">
      <formula1>Lists!$A$2:$A$3</formula1>
      <formula2>0</formula2>
    </dataValidation>
    <dataValidation allowBlank="true" error="Choose a value from the list (edit the Lists sheet to change the options)." errorStyle="warning" operator="between" showDropDown="false" showErrorMessage="true" showInputMessage="false" sqref="C59" type="list">
      <formula1>Lists!$A$2:$A$3</formula1>
      <formula2>0</formula2>
    </dataValidation>
    <dataValidation allowBlank="true" error="Choose a value from the list (edit the Lists sheet to change the options)." errorStyle="warning" operator="between" showDropDown="false" showErrorMessage="true" showInputMessage="false" sqref="C60" type="list">
      <formula1>Lists!$A$2:$A$3</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55A11"/>
    <pageSetUpPr fitToPage="true"/>
  </sheetPr>
  <dimension ref="A1:D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82"/>
    <col collapsed="false" customWidth="true" hidden="false" outlineLevel="0" max="3" min="3" style="0" width="12"/>
    <col collapsed="false" customWidth="true" hidden="false" outlineLevel="0" max="4" min="4" style="0" width="40"/>
  </cols>
  <sheetData>
    <row r="1" customFormat="false" ht="30" hidden="false" customHeight="true" outlineLevel="0" collapsed="false">
      <c r="A1" s="52" t="s">
        <v>330</v>
      </c>
      <c r="B1" s="42"/>
      <c r="C1" s="42"/>
      <c r="D1" s="42"/>
    </row>
    <row r="2" customFormat="false" ht="15" hidden="false" customHeight="false" outlineLevel="0" collapsed="false">
      <c r="A2" s="3" t="s">
        <v>331</v>
      </c>
    </row>
    <row r="4" customFormat="false" ht="15" hidden="false" customHeight="false" outlineLevel="0" collapsed="false">
      <c r="A4" s="41" t="s">
        <v>332</v>
      </c>
      <c r="B4" s="42"/>
      <c r="C4" s="42"/>
      <c r="D4" s="42"/>
    </row>
    <row r="5" customFormat="false" ht="15" hidden="false" customHeight="false" outlineLevel="0" collapsed="false">
      <c r="A5" s="43" t="s">
        <v>167</v>
      </c>
      <c r="B5" s="43" t="s">
        <v>168</v>
      </c>
      <c r="C5" s="43" t="s">
        <v>333</v>
      </c>
      <c r="D5" s="43" t="s">
        <v>334</v>
      </c>
    </row>
    <row r="6" customFormat="false" ht="15" hidden="false" customHeight="false" outlineLevel="0" collapsed="false">
      <c r="A6" s="53" t="n">
        <v>1</v>
      </c>
      <c r="B6" s="6" t="s">
        <v>335</v>
      </c>
      <c r="C6" s="28"/>
      <c r="D6" s="20"/>
    </row>
    <row r="7" customFormat="false" ht="15" hidden="false" customHeight="false" outlineLevel="0" collapsed="false">
      <c r="A7" s="53" t="n">
        <v>2</v>
      </c>
      <c r="B7" s="6" t="s">
        <v>336</v>
      </c>
      <c r="C7" s="28"/>
      <c r="D7" s="20"/>
    </row>
    <row r="8" customFormat="false" ht="15" hidden="false" customHeight="false" outlineLevel="0" collapsed="false">
      <c r="A8" s="53" t="n">
        <v>3</v>
      </c>
      <c r="B8" s="6" t="s">
        <v>337</v>
      </c>
      <c r="C8" s="28"/>
      <c r="D8" s="20"/>
    </row>
    <row r="9" customFormat="false" ht="15" hidden="false" customHeight="false" outlineLevel="0" collapsed="false">
      <c r="A9" s="53" t="n">
        <v>4</v>
      </c>
      <c r="B9" s="6" t="s">
        <v>338</v>
      </c>
      <c r="C9" s="28"/>
      <c r="D9" s="20"/>
    </row>
    <row r="10" customFormat="false" ht="15" hidden="false" customHeight="false" outlineLevel="0" collapsed="false">
      <c r="A10" s="53" t="n">
        <v>5</v>
      </c>
      <c r="B10" s="6" t="s">
        <v>339</v>
      </c>
      <c r="C10" s="28"/>
      <c r="D10" s="20"/>
    </row>
    <row r="11" customFormat="false" ht="15" hidden="false" customHeight="false" outlineLevel="0" collapsed="false">
      <c r="A11" s="53" t="n">
        <v>6</v>
      </c>
      <c r="B11" s="6" t="s">
        <v>340</v>
      </c>
      <c r="C11" s="28"/>
      <c r="D11" s="20"/>
    </row>
    <row r="12" customFormat="false" ht="15" hidden="false" customHeight="false" outlineLevel="0" collapsed="false">
      <c r="A12" s="53" t="n">
        <v>7</v>
      </c>
      <c r="B12" s="6" t="s">
        <v>341</v>
      </c>
      <c r="C12" s="28"/>
      <c r="D12" s="20"/>
    </row>
    <row r="13" customFormat="false" ht="15" hidden="false" customHeight="false" outlineLevel="0" collapsed="false">
      <c r="A13" s="53" t="n">
        <v>8</v>
      </c>
      <c r="B13" s="6" t="s">
        <v>342</v>
      </c>
      <c r="C13" s="28"/>
      <c r="D13" s="20"/>
    </row>
    <row r="14" customFormat="false" ht="15" hidden="false" customHeight="false" outlineLevel="0" collapsed="false">
      <c r="B14" s="5" t="s">
        <v>343</v>
      </c>
      <c r="C14" s="30" t="str">
        <f aca="false">IF(COUNT(C6:C13)=0,"",SUM(C6:C13))</f>
        <v/>
      </c>
      <c r="D14" s="18" t="str">
        <f aca="false">IF(COUNT(C6:C13)&lt;8,(8-COUNT(C6:C13))&amp;" question(s) not scored","All scored")</f>
        <v>8 question(s) not scored</v>
      </c>
    </row>
    <row r="16" customFormat="false" ht="15" hidden="false" customHeight="false" outlineLevel="0" collapsed="false">
      <c r="A16" s="41" t="s">
        <v>344</v>
      </c>
      <c r="B16" s="42"/>
      <c r="C16" s="42"/>
      <c r="D16" s="42"/>
    </row>
    <row r="17" customFormat="false" ht="15" hidden="false" customHeight="false" outlineLevel="0" collapsed="false">
      <c r="A17" s="43"/>
      <c r="B17" s="43" t="s">
        <v>345</v>
      </c>
      <c r="C17" s="43" t="s">
        <v>117</v>
      </c>
      <c r="D17" s="43" t="s">
        <v>346</v>
      </c>
    </row>
    <row r="18" customFormat="false" ht="15" hidden="false" customHeight="false" outlineLevel="0" collapsed="false">
      <c r="B18" s="54" t="n">
        <v>0</v>
      </c>
      <c r="C18" s="55" t="s">
        <v>347</v>
      </c>
      <c r="D18" s="6" t="s">
        <v>348</v>
      </c>
    </row>
    <row r="19" customFormat="false" ht="23.85" hidden="false" customHeight="false" outlineLevel="0" collapsed="false">
      <c r="B19" s="54" t="n">
        <v>6</v>
      </c>
      <c r="C19" s="56" t="s">
        <v>349</v>
      </c>
      <c r="D19" s="6" t="s">
        <v>350</v>
      </c>
    </row>
    <row r="20" customFormat="false" ht="35.05" hidden="false" customHeight="false" outlineLevel="0" collapsed="false">
      <c r="B20" s="54" t="n">
        <v>12</v>
      </c>
      <c r="C20" s="57" t="s">
        <v>351</v>
      </c>
      <c r="D20" s="6" t="s">
        <v>352</v>
      </c>
    </row>
    <row r="21" customFormat="false" ht="15" hidden="false" customHeight="false" outlineLevel="0" collapsed="false">
      <c r="B21" s="29" t="s">
        <v>353</v>
      </c>
    </row>
    <row r="23" customFormat="false" ht="15" hidden="false" customHeight="false" outlineLevel="0" collapsed="false">
      <c r="A23" s="41" t="s">
        <v>354</v>
      </c>
      <c r="B23" s="42"/>
      <c r="C23" s="42"/>
      <c r="D23" s="42"/>
    </row>
    <row r="24" customFormat="false" ht="15" hidden="false" customHeight="false" outlineLevel="0" collapsed="false">
      <c r="A24" s="43" t="s">
        <v>167</v>
      </c>
      <c r="B24" s="43" t="s">
        <v>355</v>
      </c>
      <c r="C24" s="43" t="s">
        <v>141</v>
      </c>
      <c r="D24" s="43"/>
    </row>
    <row r="25" customFormat="false" ht="15" hidden="false" customHeight="false" outlineLevel="0" collapsed="false">
      <c r="A25" s="5" t="s">
        <v>356</v>
      </c>
      <c r="B25" s="6" t="s">
        <v>357</v>
      </c>
      <c r="C25" s="28"/>
    </row>
    <row r="26" customFormat="false" ht="15" hidden="false" customHeight="false" outlineLevel="0" collapsed="false">
      <c r="A26" s="5" t="s">
        <v>358</v>
      </c>
      <c r="B26" s="6" t="s">
        <v>359</v>
      </c>
      <c r="C26" s="28"/>
    </row>
    <row r="28" customFormat="false" ht="15" hidden="false" customHeight="false" outlineLevel="0" collapsed="false">
      <c r="A28" s="41" t="s">
        <v>34</v>
      </c>
      <c r="B28" s="42"/>
      <c r="C28" s="42"/>
      <c r="D28" s="42"/>
    </row>
    <row r="29" customFormat="false" ht="15" hidden="false" customHeight="false" outlineLevel="0" collapsed="false">
      <c r="B29" s="5" t="s">
        <v>360</v>
      </c>
      <c r="C29" s="30" t="str">
        <f aca="false">IF(C14="","",LOOKUP(C14,B18:B20,C18:C20))</f>
        <v/>
      </c>
    </row>
    <row r="30" customFormat="false" ht="15" hidden="false" customHeight="false" outlineLevel="0" collapsed="false">
      <c r="B30" s="5" t="s">
        <v>361</v>
      </c>
      <c r="C30" s="58" t="str">
        <f aca="false">IF(COUNTIF(C25:C26,"Yes")&gt;0,"Yes","No")</f>
        <v>No</v>
      </c>
    </row>
    <row r="31" customFormat="false" ht="15" hidden="false" customHeight="false" outlineLevel="0" collapsed="false">
      <c r="B31" s="5" t="s">
        <v>362</v>
      </c>
      <c r="C31" s="30" t="str">
        <f aca="false">IF(C30="Yes","High",C29)</f>
        <v/>
      </c>
      <c r="D31" s="18" t="str">
        <f aca="false">IF(C31="","",VLOOKUP(C31,C18:D20,2,FALSE()))</f>
        <v/>
      </c>
    </row>
  </sheetData>
  <conditionalFormatting sqref="C6:C13">
    <cfRule type="cellIs" priority="2" operator="equal" aboveAverage="0" equalAverage="0" bottom="0" percent="0" rank="0" text="" dxfId="3">
      <formula>3</formula>
    </cfRule>
    <cfRule type="cellIs" priority="3" operator="equal" aboveAverage="0" equalAverage="0" bottom="0" percent="0" rank="0" text="" dxfId="8">
      <formula>2</formula>
    </cfRule>
  </conditionalFormatting>
  <conditionalFormatting sqref="C25:C26">
    <cfRule type="cellIs" priority="4" operator="equal" aboveAverage="0" equalAverage="0" bottom="0" percent="0" rank="0" text="" dxfId="3">
      <formula>"Yes"</formula>
    </cfRule>
    <cfRule type="cellIs" priority="5" operator="equal" aboveAverage="0" equalAverage="0" bottom="0" percent="0" rank="0" text="" dxfId="4">
      <formula>"No"</formula>
    </cfRule>
  </conditionalFormatting>
  <conditionalFormatting sqref="C29:C31">
    <cfRule type="cellIs" priority="6" operator="equal" aboveAverage="0" equalAverage="0" bottom="0" percent="0" rank="0" text="" dxfId="1">
      <formula>"Low"</formula>
    </cfRule>
    <cfRule type="cellIs" priority="7" operator="equal" aboveAverage="0" equalAverage="0" bottom="0" percent="0" rank="0" text="" dxfId="2">
      <formula>"Medium"</formula>
    </cfRule>
    <cfRule type="cellIs" priority="8" operator="equal" aboveAverage="0" equalAverage="0" bottom="0" percent="0" rank="0" text="" dxfId="3">
      <formula>"High"</formula>
    </cfRule>
  </conditionalFormatting>
  <dataValidations count="2">
    <dataValidation allowBlank="true" error="Choose a value from the list (edit the Lists sheet to change the options)." errorStyle="warning" operator="between" showDropDown="false" showErrorMessage="true" showInputMessage="false" sqref="C6:C13" type="list">
      <formula1>Lists!$B$2:$B$5</formula1>
      <formula2>0</formula2>
    </dataValidation>
    <dataValidation allowBlank="true" error="Choose a value from the list (edit the Lists sheet to change the options)." errorStyle="warning" operator="between" showDropDown="false" showErrorMessage="true" showInputMessage="false" sqref="C25:C26" type="list">
      <formula1>Lists!$A$2:$A$3</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F5597"/>
    <pageSetUpPr fitToPage="true"/>
  </sheetPr>
  <dimension ref="A1:H5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40"/>
    <col collapsed="false" customWidth="true" hidden="false" outlineLevel="0" max="3" min="3" style="0" width="26"/>
    <col collapsed="false" customWidth="true" hidden="false" outlineLevel="0" max="4" min="4" style="0" width="18"/>
    <col collapsed="false" customWidth="true" hidden="false" outlineLevel="0" max="5" min="5" style="0" width="10"/>
    <col collapsed="false" customWidth="true" hidden="false" outlineLevel="0" max="6" min="6" style="0" width="30"/>
    <col collapsed="false" customWidth="true" hidden="false" outlineLevel="0" max="7" min="7" style="0" width="44"/>
    <col collapsed="false" customWidth="true" hidden="false" outlineLevel="0" max="8" min="8" style="0" width="12"/>
  </cols>
  <sheetData>
    <row r="1" customFormat="false" ht="30" hidden="false" customHeight="true" outlineLevel="0" collapsed="false">
      <c r="A1" s="23" t="s">
        <v>44</v>
      </c>
      <c r="B1" s="24"/>
      <c r="C1" s="24"/>
      <c r="D1" s="24"/>
      <c r="E1" s="24"/>
      <c r="F1" s="24"/>
      <c r="G1" s="24"/>
      <c r="H1" s="24"/>
    </row>
    <row r="2" customFormat="false" ht="15" hidden="false" customHeight="false" outlineLevel="0" collapsed="false">
      <c r="A2" s="3" t="s">
        <v>363</v>
      </c>
    </row>
    <row r="4" customFormat="false" ht="35.05" hidden="false" customHeight="false" outlineLevel="0" collapsed="false">
      <c r="A4" s="38" t="s">
        <v>364</v>
      </c>
      <c r="B4" s="38" t="s">
        <v>365</v>
      </c>
      <c r="C4" s="38" t="s">
        <v>366</v>
      </c>
      <c r="D4" s="38" t="s">
        <v>367</v>
      </c>
      <c r="E4" s="38" t="s">
        <v>368</v>
      </c>
      <c r="F4" s="38" t="s">
        <v>369</v>
      </c>
      <c r="G4" s="38" t="s">
        <v>370</v>
      </c>
      <c r="H4" s="38" t="s">
        <v>371</v>
      </c>
    </row>
    <row r="5" customFormat="false" ht="23.85" hidden="false" customHeight="false" outlineLevel="0" collapsed="false">
      <c r="A5" s="59" t="s">
        <v>372</v>
      </c>
      <c r="B5" s="6" t="s">
        <v>373</v>
      </c>
      <c r="C5" s="6" t="s">
        <v>374</v>
      </c>
      <c r="D5" s="18" t="str">
        <f aca="false">SUBSTITUTE(TRIM(IF('Risk Questions'!$C$15="Yes","B1 ","")&amp;IF('Risk Questions'!$C$26="Yes","C3 ",""))," ",", ")</f>
        <v/>
      </c>
      <c r="E5" s="30" t="str">
        <f aca="false">IF(D5&lt;&gt;"","Yes","No")</f>
        <v>No</v>
      </c>
      <c r="F5" s="6" t="s">
        <v>375</v>
      </c>
      <c r="G5" s="6" t="s">
        <v>376</v>
      </c>
      <c r="H5" s="60" t="s">
        <v>377</v>
      </c>
    </row>
    <row r="6" customFormat="false" ht="35.05" hidden="false" customHeight="false" outlineLevel="0" collapsed="false">
      <c r="A6" s="59" t="s">
        <v>378</v>
      </c>
      <c r="B6" s="6" t="s">
        <v>379</v>
      </c>
      <c r="C6" s="6" t="s">
        <v>380</v>
      </c>
      <c r="D6" s="18" t="str">
        <f aca="false">SUBSTITUTE(TRIM(IF('Risk Questions'!$C$37="Yes","D6 ",""))," ",", ")</f>
        <v/>
      </c>
      <c r="E6" s="30" t="str">
        <f aca="false">IF(D6&lt;&gt;"","Yes","No")</f>
        <v>No</v>
      </c>
      <c r="F6" s="6" t="s">
        <v>381</v>
      </c>
      <c r="G6" s="6" t="s">
        <v>382</v>
      </c>
      <c r="H6" s="60" t="s">
        <v>351</v>
      </c>
    </row>
    <row r="7" customFormat="false" ht="35.05" hidden="false" customHeight="false" outlineLevel="0" collapsed="false">
      <c r="A7" s="59" t="s">
        <v>383</v>
      </c>
      <c r="B7" s="6" t="s">
        <v>384</v>
      </c>
      <c r="C7" s="6" t="s">
        <v>374</v>
      </c>
      <c r="D7" s="18" t="str">
        <f aca="false">SUBSTITUTE(TRIM(IF('Risk Questions'!$C$15="Yes","B1 ","")&amp;IF('Risk Questions'!$C$16="Yes","B2 ",""))," ",", ")</f>
        <v/>
      </c>
      <c r="E7" s="30" t="str">
        <f aca="false">IF(D7&lt;&gt;"","Yes","No")</f>
        <v>No</v>
      </c>
      <c r="F7" s="6" t="s">
        <v>385</v>
      </c>
      <c r="G7" s="6" t="s">
        <v>386</v>
      </c>
      <c r="H7" s="60" t="s">
        <v>351</v>
      </c>
    </row>
    <row r="8" customFormat="false" ht="23.85" hidden="false" customHeight="false" outlineLevel="0" collapsed="false">
      <c r="A8" s="59" t="s">
        <v>387</v>
      </c>
      <c r="B8" s="6" t="s">
        <v>388</v>
      </c>
      <c r="C8" s="6" t="s">
        <v>374</v>
      </c>
      <c r="D8" s="18" t="str">
        <f aca="false">SUBSTITUTE(TRIM(IF('Risk Questions'!$C$10="Yes","A5 ",""))," ",", ")</f>
        <v/>
      </c>
      <c r="E8" s="30" t="str">
        <f aca="false">IF(D8&lt;&gt;"","Yes","No")</f>
        <v>No</v>
      </c>
      <c r="F8" s="6" t="s">
        <v>389</v>
      </c>
      <c r="G8" s="6" t="s">
        <v>390</v>
      </c>
      <c r="H8" s="60" t="s">
        <v>351</v>
      </c>
    </row>
    <row r="9" customFormat="false" ht="35.05" hidden="false" customHeight="false" outlineLevel="0" collapsed="false">
      <c r="A9" s="59" t="s">
        <v>391</v>
      </c>
      <c r="B9" s="6" t="s">
        <v>392</v>
      </c>
      <c r="C9" s="6" t="s">
        <v>393</v>
      </c>
      <c r="D9" s="18" t="str">
        <f aca="false">SUBSTITUTE(TRIM(IF('Risk Questions'!$C$11="Yes","A6 ","")&amp;IF('Risk Questions'!$C$19="Yes","B5 ","")&amp;IF('Risk Questions'!$C$25="Yes","C2 ",""))," ",", ")</f>
        <v/>
      </c>
      <c r="E9" s="30" t="str">
        <f aca="false">IF(D9&lt;&gt;"","Yes","No")</f>
        <v>No</v>
      </c>
      <c r="F9" s="6" t="s">
        <v>394</v>
      </c>
      <c r="G9" s="6" t="s">
        <v>395</v>
      </c>
      <c r="H9" s="60" t="s">
        <v>351</v>
      </c>
    </row>
    <row r="10" customFormat="false" ht="35.05" hidden="false" customHeight="false" outlineLevel="0" collapsed="false">
      <c r="A10" s="59" t="s">
        <v>396</v>
      </c>
      <c r="B10" s="6" t="s">
        <v>397</v>
      </c>
      <c r="C10" s="6" t="s">
        <v>393</v>
      </c>
      <c r="D10" s="18" t="str">
        <f aca="false">SUBSTITUTE(TRIM(IF('Risk Questions'!$C$11="Yes","A6 ","")&amp;IF('Risk Questions'!$C$15="Yes","B1 ","")&amp;IF('Risk Questions'!$C$19="Yes","B5 ",""))," ",", ")</f>
        <v/>
      </c>
      <c r="E10" s="30" t="str">
        <f aca="false">IF(D10&lt;&gt;"","Yes","No")</f>
        <v>No</v>
      </c>
      <c r="F10" s="6" t="s">
        <v>398</v>
      </c>
      <c r="G10" s="6" t="s">
        <v>399</v>
      </c>
      <c r="H10" s="60" t="s">
        <v>351</v>
      </c>
    </row>
    <row r="11" customFormat="false" ht="68.65" hidden="false" customHeight="false" outlineLevel="0" collapsed="false">
      <c r="A11" s="59" t="s">
        <v>400</v>
      </c>
      <c r="B11" s="6" t="s">
        <v>401</v>
      </c>
      <c r="C11" s="6" t="s">
        <v>402</v>
      </c>
      <c r="D11" s="18" t="str">
        <f aca="false">SUBSTITUTE(TRIM(IF('Risk Questions'!$C$6="Yes","A1 ","")&amp;IF('Risk Questions'!$C$7="Yes","A2 ",""))," ",", ")</f>
        <v/>
      </c>
      <c r="E11" s="30" t="str">
        <f aca="false">IF(D11&lt;&gt;"","Yes","No")</f>
        <v>No</v>
      </c>
      <c r="F11" s="6" t="s">
        <v>403</v>
      </c>
      <c r="G11" s="6" t="s">
        <v>404</v>
      </c>
      <c r="H11" s="60" t="s">
        <v>377</v>
      </c>
    </row>
    <row r="12" customFormat="false" ht="57.45" hidden="false" customHeight="false" outlineLevel="0" collapsed="false">
      <c r="A12" s="59" t="s">
        <v>405</v>
      </c>
      <c r="B12" s="6" t="s">
        <v>406</v>
      </c>
      <c r="C12" s="6" t="s">
        <v>407</v>
      </c>
      <c r="D12" s="18" t="str">
        <f aca="false">SUBSTITUTE(TRIM(IF('Risk Questions'!$C$20="Yes","B6 ",""))," ",", ")</f>
        <v/>
      </c>
      <c r="E12" s="30" t="str">
        <f aca="false">IF(D12&lt;&gt;"","Yes","No")</f>
        <v>No</v>
      </c>
      <c r="F12" s="6" t="s">
        <v>408</v>
      </c>
      <c r="G12" s="6" t="s">
        <v>409</v>
      </c>
      <c r="H12" s="60" t="s">
        <v>351</v>
      </c>
    </row>
    <row r="13" customFormat="false" ht="35.05" hidden="false" customHeight="false" outlineLevel="0" collapsed="false">
      <c r="A13" s="59" t="s">
        <v>410</v>
      </c>
      <c r="B13" s="6" t="s">
        <v>411</v>
      </c>
      <c r="C13" s="6" t="s">
        <v>412</v>
      </c>
      <c r="D13" s="18" t="str">
        <f aca="false">SUBSTITUTE(TRIM(IF('Risk Questions'!$C$38="Yes","D7 ",""))," ",", ")</f>
        <v/>
      </c>
      <c r="E13" s="30" t="str">
        <f aca="false">IF(D13&lt;&gt;"","Yes","No")</f>
        <v>No</v>
      </c>
      <c r="F13" s="6" t="s">
        <v>413</v>
      </c>
      <c r="G13" s="6" t="s">
        <v>414</v>
      </c>
      <c r="H13" s="60" t="s">
        <v>351</v>
      </c>
    </row>
    <row r="14" customFormat="false" ht="35.05" hidden="false" customHeight="false" outlineLevel="0" collapsed="false">
      <c r="A14" s="59" t="s">
        <v>227</v>
      </c>
      <c r="B14" s="6" t="s">
        <v>415</v>
      </c>
      <c r="C14" s="6" t="s">
        <v>416</v>
      </c>
      <c r="D14" s="18" t="str">
        <f aca="false">SUBSTITUTE(TRIM(IF('Risk Questions'!$C$17="Yes","B3 ","")&amp;IF('Risk Questions'!$C$18="Yes","B4 ",""))," ",", ")</f>
        <v/>
      </c>
      <c r="E14" s="30" t="str">
        <f aca="false">IF(D14&lt;&gt;"","Yes","No")</f>
        <v>No</v>
      </c>
      <c r="F14" s="6" t="s">
        <v>417</v>
      </c>
      <c r="G14" s="6" t="s">
        <v>418</v>
      </c>
      <c r="H14" s="60" t="s">
        <v>351</v>
      </c>
    </row>
    <row r="15" customFormat="false" ht="23.85" hidden="false" customHeight="false" outlineLevel="0" collapsed="false">
      <c r="A15" s="59" t="s">
        <v>256</v>
      </c>
      <c r="B15" s="6" t="s">
        <v>419</v>
      </c>
      <c r="C15" s="6" t="s">
        <v>412</v>
      </c>
      <c r="D15" s="18" t="str">
        <f aca="false">SUBSTITUTE(TRIM(IF('Risk Questions'!$C$33="Yes","D2 ",""))," ",", ")</f>
        <v/>
      </c>
      <c r="E15" s="30" t="str">
        <f aca="false">IF(D15&lt;&gt;"","Yes","No")</f>
        <v>No</v>
      </c>
      <c r="F15" s="6" t="s">
        <v>420</v>
      </c>
      <c r="G15" s="6" t="s">
        <v>421</v>
      </c>
      <c r="H15" s="60" t="s">
        <v>351</v>
      </c>
    </row>
    <row r="16" customFormat="false" ht="23.85" hidden="false" customHeight="false" outlineLevel="0" collapsed="false">
      <c r="A16" s="59" t="s">
        <v>422</v>
      </c>
      <c r="B16" s="6" t="s">
        <v>423</v>
      </c>
      <c r="C16" s="6" t="s">
        <v>424</v>
      </c>
      <c r="D16" s="18" t="str">
        <f aca="false">SUBSTITUTE(TRIM(IF('Risk Questions'!$C$25="Yes","C2 ","")&amp;IF('Risk Questions'!$C$26="Yes","C3 ","")&amp;IF('Risk Questions'!$C$28="Yes","C5 ",""))," ",", ")</f>
        <v/>
      </c>
      <c r="E16" s="30" t="str">
        <f aca="false">IF(D16&lt;&gt;"","Yes","No")</f>
        <v>No</v>
      </c>
      <c r="F16" s="6" t="s">
        <v>425</v>
      </c>
      <c r="G16" s="6" t="s">
        <v>426</v>
      </c>
      <c r="H16" s="60" t="s">
        <v>351</v>
      </c>
    </row>
    <row r="17" customFormat="false" ht="23.85" hidden="false" customHeight="false" outlineLevel="0" collapsed="false">
      <c r="A17" s="59" t="s">
        <v>265</v>
      </c>
      <c r="B17" s="6" t="s">
        <v>427</v>
      </c>
      <c r="C17" s="6" t="s">
        <v>412</v>
      </c>
      <c r="D17" s="18" t="str">
        <f aca="false">SUBSTITUTE(TRIM(IF('Risk Questions'!$C$17="Yes","B3 ","")&amp;IF('Risk Questions'!$C$26="Yes","C3 ","")&amp;IF('Risk Questions'!$C$36="Yes","D5 ",""))," ",", ")</f>
        <v/>
      </c>
      <c r="E17" s="30" t="str">
        <f aca="false">IF(D17&lt;&gt;"","Yes","No")</f>
        <v>No</v>
      </c>
      <c r="F17" s="6" t="s">
        <v>428</v>
      </c>
      <c r="G17" s="6" t="s">
        <v>429</v>
      </c>
      <c r="H17" s="60" t="s">
        <v>349</v>
      </c>
    </row>
    <row r="18" customFormat="false" ht="23.85" hidden="false" customHeight="false" outlineLevel="0" collapsed="false">
      <c r="A18" s="59" t="s">
        <v>430</v>
      </c>
      <c r="B18" s="6" t="s">
        <v>431</v>
      </c>
      <c r="C18" s="6" t="s">
        <v>424</v>
      </c>
      <c r="D18" s="18" t="str">
        <f aca="false">SUBSTITUTE(TRIM(IF('Risk Questions'!$C$24="Yes","C1 ",""))," ",", ")</f>
        <v/>
      </c>
      <c r="E18" s="30" t="str">
        <f aca="false">IF(D18&lt;&gt;"","Yes","No")</f>
        <v>No</v>
      </c>
      <c r="F18" s="6" t="s">
        <v>432</v>
      </c>
      <c r="G18" s="6" t="s">
        <v>433</v>
      </c>
      <c r="H18" s="60" t="s">
        <v>351</v>
      </c>
    </row>
    <row r="19" customFormat="false" ht="23.85" hidden="false" customHeight="false" outlineLevel="0" collapsed="false">
      <c r="A19" s="59" t="s">
        <v>434</v>
      </c>
      <c r="B19" s="6" t="s">
        <v>435</v>
      </c>
      <c r="C19" s="6" t="s">
        <v>436</v>
      </c>
      <c r="D19" s="18" t="str">
        <f aca="false">SUBSTITUTE(TRIM(IF('Risk Questions'!$C$24="Yes","C1 ","")&amp;IF('Risk Questions'!$C$27="Yes","C4 ","")&amp;IF('Risk Questions'!$C$38="Yes","D7 ",""))," ",", ")</f>
        <v/>
      </c>
      <c r="E19" s="30" t="str">
        <f aca="false">IF(D19&lt;&gt;"","Yes","No")</f>
        <v>No</v>
      </c>
      <c r="F19" s="6" t="s">
        <v>437</v>
      </c>
      <c r="G19" s="6" t="s">
        <v>438</v>
      </c>
      <c r="H19" s="60" t="s">
        <v>351</v>
      </c>
    </row>
    <row r="20" customFormat="false" ht="35.05" hidden="false" customHeight="false" outlineLevel="0" collapsed="false">
      <c r="A20" s="59" t="s">
        <v>253</v>
      </c>
      <c r="B20" s="6" t="s">
        <v>439</v>
      </c>
      <c r="C20" s="6" t="s">
        <v>412</v>
      </c>
      <c r="D20" s="18" t="str">
        <f aca="false">SUBSTITUTE(TRIM(IF('Risk Questions'!$C$17="Yes","B3 ","")&amp;IF('Risk Questions'!$C$32="Yes","D1 ",""))," ",", ")</f>
        <v/>
      </c>
      <c r="E20" s="30" t="str">
        <f aca="false">IF(D20&lt;&gt;"","Yes","No")</f>
        <v>No</v>
      </c>
      <c r="F20" s="6" t="s">
        <v>440</v>
      </c>
      <c r="G20" s="6" t="s">
        <v>441</v>
      </c>
      <c r="H20" s="60" t="s">
        <v>351</v>
      </c>
    </row>
    <row r="21" customFormat="false" ht="23.85" hidden="false" customHeight="false" outlineLevel="0" collapsed="false">
      <c r="A21" s="59" t="s">
        <v>442</v>
      </c>
      <c r="B21" s="6" t="s">
        <v>443</v>
      </c>
      <c r="C21" s="6" t="s">
        <v>436</v>
      </c>
      <c r="D21" s="18" t="str">
        <f aca="false">SUBSTITUTE(TRIM(IF('Risk Questions'!$C$19="Yes","B5 ","")&amp;IF('Risk Questions'!$C$20="Yes","B6 ",""))," ",", ")</f>
        <v/>
      </c>
      <c r="E21" s="30" t="str">
        <f aca="false">IF(D21&lt;&gt;"","Yes","No")</f>
        <v>No</v>
      </c>
      <c r="F21" s="6" t="s">
        <v>444</v>
      </c>
      <c r="G21" s="6" t="s">
        <v>445</v>
      </c>
      <c r="H21" s="60" t="s">
        <v>351</v>
      </c>
    </row>
    <row r="22" customFormat="false" ht="23.85" hidden="false" customHeight="false" outlineLevel="0" collapsed="false">
      <c r="A22" s="59" t="s">
        <v>446</v>
      </c>
      <c r="B22" s="6" t="s">
        <v>447</v>
      </c>
      <c r="C22" s="6" t="s">
        <v>380</v>
      </c>
      <c r="D22" s="18" t="str">
        <f aca="false">SUBSTITUTE(TRIM(IF('Risk Questions'!$C$7="Yes","A2 ","")&amp;IF('Risk Questions'!$C$37="Yes","D6 ",""))," ",", ")</f>
        <v/>
      </c>
      <c r="E22" s="30" t="str">
        <f aca="false">IF(D22&lt;&gt;"","Yes","No")</f>
        <v>No</v>
      </c>
      <c r="F22" s="6" t="s">
        <v>448</v>
      </c>
      <c r="G22" s="6" t="s">
        <v>449</v>
      </c>
      <c r="H22" s="60" t="s">
        <v>351</v>
      </c>
    </row>
    <row r="23" customFormat="false" ht="23.85" hidden="false" customHeight="false" outlineLevel="0" collapsed="false">
      <c r="A23" s="59" t="s">
        <v>450</v>
      </c>
      <c r="B23" s="6" t="s">
        <v>451</v>
      </c>
      <c r="C23" s="6" t="s">
        <v>424</v>
      </c>
      <c r="D23" s="18" t="str">
        <f aca="false">SUBSTITUTE(TRIM(IF('Risk Questions'!$C$7="Yes","A2 ","")&amp;IF('Risk Questions'!$C$24="Yes","C1 ","")&amp;IF('Risk Questions'!$C$28="Yes","C5 ",""))," ",", ")</f>
        <v/>
      </c>
      <c r="E23" s="30" t="str">
        <f aca="false">IF(D23&lt;&gt;"","Yes","No")</f>
        <v>No</v>
      </c>
      <c r="F23" s="6" t="s">
        <v>452</v>
      </c>
      <c r="G23" s="6" t="s">
        <v>453</v>
      </c>
      <c r="H23" s="60" t="s">
        <v>351</v>
      </c>
    </row>
    <row r="24" customFormat="false" ht="23.85" hidden="false" customHeight="false" outlineLevel="0" collapsed="false">
      <c r="A24" s="59" t="s">
        <v>454</v>
      </c>
      <c r="B24" s="6" t="s">
        <v>455</v>
      </c>
      <c r="C24" s="6" t="s">
        <v>456</v>
      </c>
      <c r="D24" s="18" t="str">
        <f aca="false">SUBSTITUTE(TRIM(IF('Risk Questions'!$C$25="Yes","C2 ","")&amp;IF('Risk Questions'!$C$35="Yes","D4 ",""))," ",", ")</f>
        <v/>
      </c>
      <c r="E24" s="30" t="str">
        <f aca="false">IF(D24&lt;&gt;"","Yes","No")</f>
        <v>No</v>
      </c>
      <c r="F24" s="6" t="s">
        <v>457</v>
      </c>
      <c r="G24" s="6" t="s">
        <v>458</v>
      </c>
      <c r="H24" s="60" t="s">
        <v>349</v>
      </c>
    </row>
    <row r="25" customFormat="false" ht="23.85" hidden="false" customHeight="false" outlineLevel="0" collapsed="false">
      <c r="A25" s="59" t="s">
        <v>205</v>
      </c>
      <c r="B25" s="6" t="s">
        <v>459</v>
      </c>
      <c r="C25" s="6" t="s">
        <v>402</v>
      </c>
      <c r="D25" s="18" t="str">
        <f aca="false">SUBSTITUTE(TRIM(IF('Risk Questions'!$C$8="Yes","A3 ",""))," ",", ")</f>
        <v/>
      </c>
      <c r="E25" s="30" t="str">
        <f aca="false">IF(D25&lt;&gt;"","Yes","No")</f>
        <v>No</v>
      </c>
      <c r="F25" s="6" t="s">
        <v>460</v>
      </c>
      <c r="G25" s="6" t="s">
        <v>461</v>
      </c>
      <c r="H25" s="60" t="s">
        <v>351</v>
      </c>
    </row>
    <row r="26" customFormat="false" ht="23.85" hidden="false" customHeight="false" outlineLevel="0" collapsed="false">
      <c r="A26" s="59" t="s">
        <v>462</v>
      </c>
      <c r="B26" s="6" t="s">
        <v>463</v>
      </c>
      <c r="C26" s="6" t="s">
        <v>402</v>
      </c>
      <c r="D26" s="18" t="str">
        <f aca="false">SUBSTITUTE(TRIM(IF('Risk Questions'!$C$6="Yes","A1 ","")&amp;IF('Risk Questions'!$C$10="Yes","A5 ",""))," ",", ")</f>
        <v/>
      </c>
      <c r="E26" s="30" t="str">
        <f aca="false">IF(D26&lt;&gt;"","Yes","No")</f>
        <v>No</v>
      </c>
      <c r="F26" s="6" t="s">
        <v>464</v>
      </c>
      <c r="G26" s="6" t="s">
        <v>465</v>
      </c>
      <c r="H26" s="60" t="s">
        <v>351</v>
      </c>
    </row>
    <row r="27" customFormat="false" ht="23.85" hidden="false" customHeight="false" outlineLevel="0" collapsed="false">
      <c r="A27" s="59" t="s">
        <v>466</v>
      </c>
      <c r="B27" s="6" t="s">
        <v>467</v>
      </c>
      <c r="C27" s="6" t="s">
        <v>402</v>
      </c>
      <c r="D27" s="18" t="str">
        <f aca="false">SUBSTITUTE(TRIM(IF('Risk Questions'!$C$9="Yes","A4 ",""))," ",", ")</f>
        <v/>
      </c>
      <c r="E27" s="30" t="str">
        <f aca="false">IF(D27&lt;&gt;"","Yes","No")</f>
        <v>No</v>
      </c>
      <c r="F27" s="6" t="s">
        <v>468</v>
      </c>
      <c r="G27" s="6" t="s">
        <v>469</v>
      </c>
      <c r="H27" s="60" t="s">
        <v>351</v>
      </c>
    </row>
    <row r="28" customFormat="false" ht="23.85" hidden="false" customHeight="false" outlineLevel="0" collapsed="false">
      <c r="A28" s="59" t="s">
        <v>470</v>
      </c>
      <c r="B28" s="6" t="s">
        <v>471</v>
      </c>
      <c r="C28" s="6" t="s">
        <v>402</v>
      </c>
      <c r="D28" s="18" t="str">
        <f aca="false">SUBSTITUTE(TRIM(IF('Risk Questions'!$C$6="Yes","A1 ","")&amp;IF('Risk Questions'!$C$11="Yes","A6 ",""))," ",", ")</f>
        <v/>
      </c>
      <c r="E28" s="30" t="str">
        <f aca="false">IF(D28&lt;&gt;"","Yes","No")</f>
        <v>No</v>
      </c>
      <c r="F28" s="6" t="s">
        <v>472</v>
      </c>
      <c r="G28" s="6" t="s">
        <v>473</v>
      </c>
      <c r="H28" s="60" t="s">
        <v>351</v>
      </c>
    </row>
    <row r="29" customFormat="false" ht="23.85" hidden="false" customHeight="false" outlineLevel="0" collapsed="false">
      <c r="A29" s="59" t="s">
        <v>474</v>
      </c>
      <c r="B29" s="6" t="s">
        <v>475</v>
      </c>
      <c r="C29" s="6" t="s">
        <v>402</v>
      </c>
      <c r="D29" s="18" t="str">
        <f aca="false">SUBSTITUTE(TRIM(IF('Risk Questions'!$C$9="Yes","A4 ",""))," ",", ")</f>
        <v/>
      </c>
      <c r="E29" s="30" t="str">
        <f aca="false">IF(D29&lt;&gt;"","Yes","No")</f>
        <v>No</v>
      </c>
      <c r="F29" s="6" t="s">
        <v>476</v>
      </c>
      <c r="G29" s="6" t="s">
        <v>477</v>
      </c>
      <c r="H29" s="60" t="s">
        <v>351</v>
      </c>
    </row>
    <row r="30" customFormat="false" ht="23.85" hidden="false" customHeight="false" outlineLevel="0" collapsed="false">
      <c r="A30" s="59" t="s">
        <v>259</v>
      </c>
      <c r="B30" s="6" t="s">
        <v>478</v>
      </c>
      <c r="C30" s="6" t="s">
        <v>393</v>
      </c>
      <c r="D30" s="18" t="str">
        <f aca="false">SUBSTITUTE(TRIM(IF('Risk Questions'!$C$34="Yes","D3 ",""))," ",", ")</f>
        <v/>
      </c>
      <c r="E30" s="30" t="str">
        <f aca="false">IF(D30&lt;&gt;"","Yes","No")</f>
        <v>No</v>
      </c>
      <c r="F30" s="6" t="s">
        <v>479</v>
      </c>
      <c r="G30" s="6" t="s">
        <v>480</v>
      </c>
      <c r="H30" s="60" t="s">
        <v>349</v>
      </c>
    </row>
    <row r="31" customFormat="false" ht="35.05" hidden="false" customHeight="false" outlineLevel="0" collapsed="false">
      <c r="A31" s="59" t="s">
        <v>481</v>
      </c>
      <c r="B31" s="6" t="s">
        <v>482</v>
      </c>
      <c r="C31" s="6" t="s">
        <v>416</v>
      </c>
      <c r="D31" s="18" t="str">
        <f aca="false">SUBSTITUTE(TRIM(IF('Risk Questions'!$C$35="Yes","D4 ",""))," ",", ")</f>
        <v/>
      </c>
      <c r="E31" s="30" t="str">
        <f aca="false">IF(D31&lt;&gt;"","Yes","No")</f>
        <v>No</v>
      </c>
      <c r="F31" s="6" t="s">
        <v>483</v>
      </c>
      <c r="G31" s="6" t="s">
        <v>484</v>
      </c>
      <c r="H31" s="60" t="s">
        <v>351</v>
      </c>
    </row>
    <row r="32" customFormat="false" ht="35.05" hidden="false" customHeight="false" outlineLevel="0" collapsed="false">
      <c r="A32" s="59" t="s">
        <v>485</v>
      </c>
      <c r="B32" s="6" t="s">
        <v>486</v>
      </c>
      <c r="C32" s="6" t="s">
        <v>416</v>
      </c>
      <c r="D32" s="18" t="str">
        <f aca="false">SUBSTITUTE(TRIM(IF('Risk Questions'!$C$16="Yes","B2 ","")&amp;IF('Risk Questions'!$C$24="Yes","C1 ","")&amp;IF('Risk Questions'!$C$27="Yes","C4 ",""))," ",", ")</f>
        <v/>
      </c>
      <c r="E32" s="30" t="str">
        <f aca="false">IF(D32&lt;&gt;"","Yes","No")</f>
        <v>No</v>
      </c>
      <c r="F32" s="6" t="s">
        <v>487</v>
      </c>
      <c r="G32" s="6" t="s">
        <v>488</v>
      </c>
      <c r="H32" s="60" t="s">
        <v>351</v>
      </c>
    </row>
    <row r="33" customFormat="false" ht="23.85" hidden="false" customHeight="false" outlineLevel="0" collapsed="false">
      <c r="A33" s="59" t="s">
        <v>489</v>
      </c>
      <c r="B33" s="6" t="s">
        <v>490</v>
      </c>
      <c r="C33" s="6" t="s">
        <v>491</v>
      </c>
      <c r="D33" s="18" t="str">
        <f aca="false">SUBSTITUTE(TRIM(IF('Risk Questions'!$C$42="Yes","E1 ",""))," ",", ")</f>
        <v/>
      </c>
      <c r="E33" s="30" t="str">
        <f aca="false">IF(D33&lt;&gt;"","Yes","No")</f>
        <v>No</v>
      </c>
      <c r="F33" s="6" t="s">
        <v>492</v>
      </c>
      <c r="G33" s="6" t="s">
        <v>493</v>
      </c>
      <c r="H33" s="60" t="s">
        <v>349</v>
      </c>
    </row>
    <row r="34" customFormat="false" ht="23.85" hidden="false" customHeight="false" outlineLevel="0" collapsed="false">
      <c r="A34" s="59" t="s">
        <v>494</v>
      </c>
      <c r="B34" s="6" t="s">
        <v>495</v>
      </c>
      <c r="C34" s="6" t="s">
        <v>496</v>
      </c>
      <c r="D34" s="18" t="str">
        <f aca="false">SUBSTITUTE(TRIM(IF('Risk Questions'!$C$42="Yes","E1 ","")&amp;IF('Risk Questions'!$C$43="Yes","E2 ",""))," ",", ")</f>
        <v/>
      </c>
      <c r="E34" s="30" t="str">
        <f aca="false">IF(D34&lt;&gt;"","Yes","No")</f>
        <v>No</v>
      </c>
      <c r="F34" s="6" t="s">
        <v>497</v>
      </c>
      <c r="G34" s="6" t="s">
        <v>498</v>
      </c>
      <c r="H34" s="60" t="s">
        <v>349</v>
      </c>
    </row>
    <row r="35" customFormat="false" ht="23.85" hidden="false" customHeight="false" outlineLevel="0" collapsed="false">
      <c r="A35" s="59" t="s">
        <v>281</v>
      </c>
      <c r="B35" s="6" t="s">
        <v>499</v>
      </c>
      <c r="C35" s="6" t="s">
        <v>407</v>
      </c>
      <c r="D35" s="18" t="str">
        <f aca="false">SUBSTITUTE(TRIM(IF('Risk Questions'!$C$44="Yes","E3 ",""))," ",", ")</f>
        <v/>
      </c>
      <c r="E35" s="30" t="str">
        <f aca="false">IF(D35&lt;&gt;"","Yes","No")</f>
        <v>No</v>
      </c>
      <c r="F35" s="6" t="s">
        <v>500</v>
      </c>
      <c r="G35" s="6" t="s">
        <v>501</v>
      </c>
      <c r="H35" s="60" t="s">
        <v>351</v>
      </c>
    </row>
    <row r="36" customFormat="false" ht="23.85" hidden="false" customHeight="false" outlineLevel="0" collapsed="false">
      <c r="A36" s="59" t="s">
        <v>284</v>
      </c>
      <c r="B36" s="6" t="s">
        <v>502</v>
      </c>
      <c r="C36" s="6" t="s">
        <v>407</v>
      </c>
      <c r="D36" s="18" t="str">
        <f aca="false">SUBSTITUTE(TRIM(IF('Risk Questions'!$C$45="Yes","E4 ",""))," ",", ")</f>
        <v/>
      </c>
      <c r="E36" s="30" t="str">
        <f aca="false">IF(D36&lt;&gt;"","Yes","No")</f>
        <v>No</v>
      </c>
      <c r="F36" s="6" t="s">
        <v>503</v>
      </c>
      <c r="G36" s="6" t="s">
        <v>504</v>
      </c>
      <c r="H36" s="60" t="s">
        <v>349</v>
      </c>
    </row>
    <row r="37" customFormat="false" ht="23.85" hidden="false" customHeight="false" outlineLevel="0" collapsed="false">
      <c r="A37" s="59" t="s">
        <v>505</v>
      </c>
      <c r="B37" s="6" t="s">
        <v>506</v>
      </c>
      <c r="C37" s="6" t="s">
        <v>456</v>
      </c>
      <c r="D37" s="18" t="str">
        <f aca="false">SUBSTITUTE(TRIM(IF('Risk Questions'!$C$46="Yes","E5 ",""))," ",", ")</f>
        <v/>
      </c>
      <c r="E37" s="30" t="str">
        <f aca="false">IF(D37&lt;&gt;"","Yes","No")</f>
        <v>No</v>
      </c>
      <c r="F37" s="6" t="s">
        <v>507</v>
      </c>
      <c r="G37" s="6" t="s">
        <v>508</v>
      </c>
      <c r="H37" s="60" t="s">
        <v>349</v>
      </c>
    </row>
    <row r="38" customFormat="false" ht="23.85" hidden="false" customHeight="false" outlineLevel="0" collapsed="false">
      <c r="A38" s="59" t="s">
        <v>509</v>
      </c>
      <c r="B38" s="6" t="s">
        <v>510</v>
      </c>
      <c r="C38" s="6" t="s">
        <v>456</v>
      </c>
      <c r="D38" s="18" t="str">
        <f aca="false">SUBSTITUTE(TRIM(IF('Risk Questions'!$C$46="Yes","E5 ",""))," ",", ")</f>
        <v/>
      </c>
      <c r="E38" s="30" t="str">
        <f aca="false">IF(D38&lt;&gt;"","Yes","No")</f>
        <v>No</v>
      </c>
      <c r="F38" s="6" t="s">
        <v>511</v>
      </c>
      <c r="G38" s="6" t="s">
        <v>512</v>
      </c>
      <c r="H38" s="60" t="s">
        <v>349</v>
      </c>
    </row>
    <row r="39" customFormat="false" ht="23.85" hidden="false" customHeight="false" outlineLevel="0" collapsed="false">
      <c r="A39" s="59" t="s">
        <v>513</v>
      </c>
      <c r="B39" s="6" t="s">
        <v>514</v>
      </c>
      <c r="C39" s="6" t="s">
        <v>496</v>
      </c>
      <c r="D39" s="18" t="str">
        <f aca="false">SUBSTITUTE(TRIM(IF('Risk Questions'!$C$43="Yes","E2 ",""))," ",", ")</f>
        <v/>
      </c>
      <c r="E39" s="30" t="str">
        <f aca="false">IF(D39&lt;&gt;"","Yes","No")</f>
        <v>No</v>
      </c>
      <c r="F39" s="6" t="s">
        <v>515</v>
      </c>
      <c r="G39" s="6" t="s">
        <v>516</v>
      </c>
      <c r="H39" s="60" t="s">
        <v>349</v>
      </c>
    </row>
    <row r="40" customFormat="false" ht="23.85" hidden="false" customHeight="false" outlineLevel="0" collapsed="false">
      <c r="A40" s="59" t="s">
        <v>517</v>
      </c>
      <c r="B40" s="6" t="s">
        <v>518</v>
      </c>
      <c r="C40" s="6" t="s">
        <v>416</v>
      </c>
      <c r="D40" s="18" t="str">
        <f aca="false">SUBSTITUTE(TRIM(IF('Risk Questions'!$C$47="Yes","E6 ",""))," ",", ")</f>
        <v/>
      </c>
      <c r="E40" s="30" t="str">
        <f aca="false">IF(D40&lt;&gt;"","Yes","No")</f>
        <v>No</v>
      </c>
      <c r="F40" s="6" t="s">
        <v>519</v>
      </c>
      <c r="G40" s="6" t="s">
        <v>520</v>
      </c>
      <c r="H40" s="60" t="s">
        <v>349</v>
      </c>
    </row>
    <row r="41" customFormat="false" ht="23.85" hidden="false" customHeight="false" outlineLevel="0" collapsed="false">
      <c r="A41" s="59" t="s">
        <v>521</v>
      </c>
      <c r="B41" s="6" t="s">
        <v>522</v>
      </c>
      <c r="C41" s="6" t="s">
        <v>416</v>
      </c>
      <c r="D41" s="18" t="str">
        <f aca="false">SUBSTITUTE(TRIM(IF('Risk Questions'!$C$47="Yes","E6 ",""))," ",", ")</f>
        <v/>
      </c>
      <c r="E41" s="30" t="str">
        <f aca="false">IF(D41&lt;&gt;"","Yes","No")</f>
        <v>No</v>
      </c>
      <c r="F41" s="6" t="s">
        <v>523</v>
      </c>
      <c r="G41" s="6" t="s">
        <v>524</v>
      </c>
      <c r="H41" s="60" t="s">
        <v>351</v>
      </c>
    </row>
    <row r="42" customFormat="false" ht="23.85" hidden="false" customHeight="false" outlineLevel="0" collapsed="false">
      <c r="A42" s="59" t="s">
        <v>293</v>
      </c>
      <c r="B42" s="6" t="s">
        <v>525</v>
      </c>
      <c r="C42" s="6" t="s">
        <v>374</v>
      </c>
      <c r="D42" s="18" t="str">
        <f aca="false">SUBSTITUTE(TRIM(IF('Risk Questions'!$C$48="Yes","E7 ",""))," ",", ")</f>
        <v/>
      </c>
      <c r="E42" s="30" t="str">
        <f aca="false">IF(D42&lt;&gt;"","Yes","No")</f>
        <v>No</v>
      </c>
      <c r="F42" s="6" t="s">
        <v>526</v>
      </c>
      <c r="G42" s="6" t="s">
        <v>527</v>
      </c>
      <c r="H42" s="60" t="s">
        <v>351</v>
      </c>
    </row>
    <row r="43" customFormat="false" ht="23.85" hidden="false" customHeight="false" outlineLevel="0" collapsed="false">
      <c r="A43" s="59" t="s">
        <v>528</v>
      </c>
      <c r="B43" s="6" t="s">
        <v>529</v>
      </c>
      <c r="C43" s="6" t="s">
        <v>436</v>
      </c>
      <c r="D43" s="18" t="str">
        <f aca="false">SUBSTITUTE(TRIM(IF('Risk Questions'!$C$49="Yes","E8 ",""))," ",", ")</f>
        <v/>
      </c>
      <c r="E43" s="30" t="str">
        <f aca="false">IF(D43&lt;&gt;"","Yes","No")</f>
        <v>No</v>
      </c>
      <c r="F43" s="6" t="s">
        <v>530</v>
      </c>
      <c r="G43" s="6" t="s">
        <v>531</v>
      </c>
      <c r="H43" s="60" t="s">
        <v>351</v>
      </c>
    </row>
    <row r="44" customFormat="false" ht="23.85" hidden="false" customHeight="false" outlineLevel="0" collapsed="false">
      <c r="A44" s="59" t="s">
        <v>532</v>
      </c>
      <c r="B44" s="6" t="s">
        <v>533</v>
      </c>
      <c r="C44" s="6" t="s">
        <v>380</v>
      </c>
      <c r="D44" s="18" t="str">
        <f aca="false">SUBSTITUTE(TRIM(IF('Risk Questions'!$C$49="Yes","E8 ",""))," ",", ")</f>
        <v/>
      </c>
      <c r="E44" s="30" t="str">
        <f aca="false">IF(D44&lt;&gt;"","Yes","No")</f>
        <v>No</v>
      </c>
      <c r="F44" s="6" t="s">
        <v>534</v>
      </c>
      <c r="G44" s="6" t="s">
        <v>535</v>
      </c>
      <c r="H44" s="60" t="s">
        <v>351</v>
      </c>
    </row>
    <row r="45" customFormat="false" ht="23.85" hidden="false" customHeight="false" outlineLevel="0" collapsed="false">
      <c r="A45" s="59" t="s">
        <v>299</v>
      </c>
      <c r="B45" s="6" t="s">
        <v>536</v>
      </c>
      <c r="C45" s="6" t="s">
        <v>456</v>
      </c>
      <c r="D45" s="18" t="str">
        <f aca="false">SUBSTITUTE(TRIM(IF('Risk Questions'!$C$50="Yes","E9 ",""))," ",", ")</f>
        <v/>
      </c>
      <c r="E45" s="30" t="str">
        <f aca="false">IF(D45&lt;&gt;"","Yes","No")</f>
        <v>No</v>
      </c>
      <c r="F45" s="6" t="s">
        <v>537</v>
      </c>
      <c r="G45" s="6" t="s">
        <v>538</v>
      </c>
      <c r="H45" s="60" t="s">
        <v>349</v>
      </c>
    </row>
    <row r="46" customFormat="false" ht="23.85" hidden="false" customHeight="false" outlineLevel="0" collapsed="false">
      <c r="A46" s="59" t="s">
        <v>302</v>
      </c>
      <c r="B46" s="6" t="s">
        <v>539</v>
      </c>
      <c r="C46" s="6" t="s">
        <v>424</v>
      </c>
      <c r="D46" s="18" t="str">
        <f aca="false">SUBSTITUTE(TRIM(IF('Risk Questions'!$C$51="Yes","E10 ",""))," ",", ")</f>
        <v/>
      </c>
      <c r="E46" s="30" t="str">
        <f aca="false">IF(D46&lt;&gt;"","Yes","No")</f>
        <v>No</v>
      </c>
      <c r="F46" s="6" t="s">
        <v>540</v>
      </c>
      <c r="G46" s="6" t="s">
        <v>541</v>
      </c>
      <c r="H46" s="60" t="s">
        <v>349</v>
      </c>
    </row>
    <row r="47" customFormat="false" ht="23.85" hidden="false" customHeight="false" outlineLevel="0" collapsed="false">
      <c r="A47" s="59" t="s">
        <v>305</v>
      </c>
      <c r="B47" s="6" t="s">
        <v>542</v>
      </c>
      <c r="C47" s="6" t="s">
        <v>393</v>
      </c>
      <c r="D47" s="18" t="str">
        <f aca="false">SUBSTITUTE(TRIM(IF('Risk Questions'!$C$52="Yes","E11 ",""))," ",", ")</f>
        <v/>
      </c>
      <c r="E47" s="30" t="str">
        <f aca="false">IF(D47&lt;&gt;"","Yes","No")</f>
        <v>No</v>
      </c>
      <c r="F47" s="6" t="s">
        <v>543</v>
      </c>
      <c r="G47" s="6" t="s">
        <v>544</v>
      </c>
      <c r="H47" s="60" t="s">
        <v>351</v>
      </c>
    </row>
    <row r="48" customFormat="false" ht="23.85" hidden="false" customHeight="false" outlineLevel="0" collapsed="false">
      <c r="A48" s="59" t="s">
        <v>545</v>
      </c>
      <c r="B48" s="6" t="s">
        <v>546</v>
      </c>
      <c r="C48" s="6" t="s">
        <v>407</v>
      </c>
      <c r="D48" s="18" t="str">
        <f aca="false">SUBSTITUTE(TRIM(IF('Risk Questions'!$C$47="Yes","E6 ",""))," ",", ")</f>
        <v/>
      </c>
      <c r="E48" s="30" t="str">
        <f aca="false">IF(D48&lt;&gt;"","Yes","No")</f>
        <v>No</v>
      </c>
      <c r="F48" s="6" t="s">
        <v>547</v>
      </c>
      <c r="G48" s="6" t="s">
        <v>548</v>
      </c>
      <c r="H48" s="60" t="s">
        <v>349</v>
      </c>
    </row>
    <row r="49" customFormat="false" ht="23.85" hidden="false" customHeight="false" outlineLevel="0" collapsed="false">
      <c r="A49" s="59" t="s">
        <v>549</v>
      </c>
      <c r="B49" s="6" t="s">
        <v>550</v>
      </c>
      <c r="C49" s="6" t="s">
        <v>412</v>
      </c>
      <c r="D49" s="18" t="str">
        <f aca="false">SUBSTITUTE(TRIM(IF('Risk Questions'!$C$53="Yes","E12 ",""))," ",", ")</f>
        <v/>
      </c>
      <c r="E49" s="30" t="str">
        <f aca="false">IF(D49&lt;&gt;"","Yes","No")</f>
        <v>No</v>
      </c>
      <c r="F49" s="6" t="s">
        <v>551</v>
      </c>
      <c r="G49" s="6" t="s">
        <v>552</v>
      </c>
      <c r="H49" s="60" t="s">
        <v>351</v>
      </c>
    </row>
    <row r="50" customFormat="false" ht="23.85" hidden="false" customHeight="false" outlineLevel="0" collapsed="false">
      <c r="A50" s="59" t="s">
        <v>553</v>
      </c>
      <c r="B50" s="6" t="s">
        <v>554</v>
      </c>
      <c r="C50" s="6" t="s">
        <v>393</v>
      </c>
      <c r="D50" s="18" t="str">
        <f aca="false">SUBSTITUTE(TRIM(IF('Risk Questions'!$C$53="Yes","E12 ",""))," ",", ")</f>
        <v/>
      </c>
      <c r="E50" s="30" t="str">
        <f aca="false">IF(D50&lt;&gt;"","Yes","No")</f>
        <v>No</v>
      </c>
      <c r="F50" s="6" t="s">
        <v>555</v>
      </c>
      <c r="G50" s="6" t="s">
        <v>556</v>
      </c>
      <c r="H50" s="60" t="s">
        <v>351</v>
      </c>
    </row>
    <row r="51" customFormat="false" ht="23.85" hidden="false" customHeight="false" outlineLevel="0" collapsed="false">
      <c r="A51" s="59" t="s">
        <v>311</v>
      </c>
      <c r="B51" s="6" t="s">
        <v>557</v>
      </c>
      <c r="C51" s="6" t="s">
        <v>393</v>
      </c>
      <c r="D51" s="18" t="str">
        <f aca="false">SUBSTITUTE(TRIM(IF('Risk Questions'!$C$54="Yes","E13 ",""))," ",", ")</f>
        <v/>
      </c>
      <c r="E51" s="30" t="str">
        <f aca="false">IF(D51&lt;&gt;"","Yes","No")</f>
        <v>No</v>
      </c>
      <c r="F51" s="6" t="s">
        <v>558</v>
      </c>
      <c r="G51" s="6" t="s">
        <v>559</v>
      </c>
      <c r="H51" s="60" t="s">
        <v>349</v>
      </c>
    </row>
    <row r="52" customFormat="false" ht="23.85" hidden="false" customHeight="false" outlineLevel="0" collapsed="false">
      <c r="A52" s="59" t="s">
        <v>329</v>
      </c>
      <c r="B52" s="6" t="s">
        <v>560</v>
      </c>
      <c r="C52" s="6" t="s">
        <v>412</v>
      </c>
      <c r="D52" s="18" t="str">
        <f aca="false">SUBSTITUTE(TRIM(IF('Risk Questions'!$C$60="Yes","E19 ",""))," ",", ")</f>
        <v/>
      </c>
      <c r="E52" s="30" t="str">
        <f aca="false">IF(D52&lt;&gt;"","Yes","No")</f>
        <v>No</v>
      </c>
      <c r="F52" s="6" t="s">
        <v>561</v>
      </c>
      <c r="G52" s="6" t="s">
        <v>562</v>
      </c>
      <c r="H52" s="60" t="s">
        <v>351</v>
      </c>
    </row>
    <row r="53" customFormat="false" ht="23.85" hidden="false" customHeight="false" outlineLevel="0" collapsed="false">
      <c r="A53" s="59" t="s">
        <v>314</v>
      </c>
      <c r="B53" s="6" t="s">
        <v>563</v>
      </c>
      <c r="C53" s="6" t="s">
        <v>374</v>
      </c>
      <c r="D53" s="18" t="str">
        <f aca="false">SUBSTITUTE(TRIM(IF('Risk Questions'!$C$55="Yes","E14 ",""))," ",", ")</f>
        <v/>
      </c>
      <c r="E53" s="30" t="str">
        <f aca="false">IF(D53&lt;&gt;"","Yes","No")</f>
        <v>No</v>
      </c>
      <c r="F53" s="6" t="s">
        <v>564</v>
      </c>
      <c r="G53" s="6" t="s">
        <v>565</v>
      </c>
      <c r="H53" s="60" t="s">
        <v>351</v>
      </c>
    </row>
    <row r="54" customFormat="false" ht="23.85" hidden="false" customHeight="false" outlineLevel="0" collapsed="false">
      <c r="A54" s="59" t="s">
        <v>566</v>
      </c>
      <c r="B54" s="6" t="s">
        <v>567</v>
      </c>
      <c r="C54" s="6" t="s">
        <v>436</v>
      </c>
      <c r="D54" s="18" t="str">
        <f aca="false">SUBSTITUTE(TRIM(IF('Risk Questions'!$C$56="Yes","E15 ",""))," ",", ")</f>
        <v/>
      </c>
      <c r="E54" s="30" t="str">
        <f aca="false">IF(D54&lt;&gt;"","Yes","No")</f>
        <v>No</v>
      </c>
      <c r="F54" s="6" t="s">
        <v>568</v>
      </c>
      <c r="G54" s="6" t="s">
        <v>569</v>
      </c>
      <c r="H54" s="60" t="s">
        <v>349</v>
      </c>
    </row>
    <row r="55" customFormat="false" ht="23.85" hidden="false" customHeight="false" outlineLevel="0" collapsed="false">
      <c r="A55" s="59" t="s">
        <v>320</v>
      </c>
      <c r="B55" s="6" t="s">
        <v>570</v>
      </c>
      <c r="C55" s="6" t="s">
        <v>416</v>
      </c>
      <c r="D55" s="18" t="str">
        <f aca="false">SUBSTITUTE(TRIM(IF('Risk Questions'!$C$57="Yes","E16 ",""))," ",", ")</f>
        <v/>
      </c>
      <c r="E55" s="30" t="str">
        <f aca="false">IF(D55&lt;&gt;"","Yes","No")</f>
        <v>No</v>
      </c>
      <c r="F55" s="6" t="s">
        <v>571</v>
      </c>
      <c r="G55" s="6" t="s">
        <v>572</v>
      </c>
      <c r="H55" s="60" t="s">
        <v>349</v>
      </c>
    </row>
    <row r="56" customFormat="false" ht="23.85" hidden="false" customHeight="false" outlineLevel="0" collapsed="false">
      <c r="A56" s="59" t="s">
        <v>573</v>
      </c>
      <c r="B56" s="6" t="s">
        <v>574</v>
      </c>
      <c r="C56" s="6" t="s">
        <v>407</v>
      </c>
      <c r="D56" s="18" t="str">
        <f aca="false">SUBSTITUTE(TRIM(IF('Risk Questions'!$C$56="Yes","E15 ",""))," ",", ")</f>
        <v/>
      </c>
      <c r="E56" s="30" t="str">
        <f aca="false">IF(D56&lt;&gt;"","Yes","No")</f>
        <v>No</v>
      </c>
      <c r="F56" s="6" t="s">
        <v>575</v>
      </c>
      <c r="G56" s="6" t="s">
        <v>576</v>
      </c>
      <c r="H56" s="60" t="s">
        <v>349</v>
      </c>
    </row>
    <row r="57" customFormat="false" ht="23.85" hidden="false" customHeight="false" outlineLevel="0" collapsed="false">
      <c r="A57" s="59" t="s">
        <v>323</v>
      </c>
      <c r="B57" s="6" t="s">
        <v>577</v>
      </c>
      <c r="C57" s="6" t="s">
        <v>424</v>
      </c>
      <c r="D57" s="18" t="str">
        <f aca="false">SUBSTITUTE(TRIM(IF('Risk Questions'!$C$58="Yes","E17 ",""))," ",", ")</f>
        <v/>
      </c>
      <c r="E57" s="30" t="str">
        <f aca="false">IF(D57&lt;&gt;"","Yes","No")</f>
        <v>No</v>
      </c>
      <c r="F57" s="6" t="s">
        <v>578</v>
      </c>
      <c r="G57" s="6" t="s">
        <v>579</v>
      </c>
      <c r="H57" s="60" t="s">
        <v>349</v>
      </c>
    </row>
    <row r="58" customFormat="false" ht="23.85" hidden="false" customHeight="false" outlineLevel="0" collapsed="false">
      <c r="A58" s="59" t="s">
        <v>326</v>
      </c>
      <c r="B58" s="6" t="s">
        <v>580</v>
      </c>
      <c r="C58" s="6" t="s">
        <v>402</v>
      </c>
      <c r="D58" s="18" t="str">
        <f aca="false">SUBSTITUTE(TRIM(IF('Risk Questions'!$C$59="Yes","E18 ",""))," ",", ")</f>
        <v/>
      </c>
      <c r="E58" s="30" t="str">
        <f aca="false">IF(D58&lt;&gt;"","Yes","No")</f>
        <v>No</v>
      </c>
      <c r="F58" s="6" t="s">
        <v>581</v>
      </c>
      <c r="G58" s="6" t="s">
        <v>582</v>
      </c>
      <c r="H58" s="60" t="s">
        <v>349</v>
      </c>
    </row>
    <row r="59" customFormat="false" ht="35.05" hidden="false" customHeight="false" outlineLevel="0" collapsed="false">
      <c r="A59" s="59" t="s">
        <v>583</v>
      </c>
      <c r="B59" s="6" t="s">
        <v>584</v>
      </c>
      <c r="C59" s="6" t="s">
        <v>393</v>
      </c>
      <c r="D59" s="18" t="s">
        <v>585</v>
      </c>
      <c r="E59" s="30" t="s">
        <v>586</v>
      </c>
      <c r="F59" s="6" t="s">
        <v>587</v>
      </c>
      <c r="G59" s="6" t="s">
        <v>588</v>
      </c>
      <c r="H59" s="60" t="s">
        <v>351</v>
      </c>
    </row>
  </sheetData>
  <autoFilter ref="A4:H59"/>
  <conditionalFormatting sqref="E5:E59">
    <cfRule type="cellIs" priority="2" operator="equal" aboveAverage="0" equalAverage="0" bottom="0" percent="0" rank="0" text="" dxfId="5">
      <formula>"Yes"</formula>
    </cfRule>
    <cfRule type="cellIs" priority="3" operator="equal" aboveAverage="0" equalAverage="0" bottom="0" percent="0" rank="0" text="" dxfId="4">
      <formula>"No"</formula>
    </cfRule>
  </conditionalFormatting>
  <conditionalFormatting sqref="H5:H59">
    <cfRule type="cellIs" priority="4" operator="equal" aboveAverage="0" equalAverage="0" bottom="0" percent="0" rank="0" text="" dxfId="7">
      <formula>"Low"</formula>
    </cfRule>
    <cfRule type="cellIs" priority="5" operator="equal" aboveAverage="0" equalAverage="0" bottom="0" percent="0" rank="0" text="" dxfId="19">
      <formula>"Medium"</formula>
    </cfRule>
    <cfRule type="cellIs" priority="6" operator="equal" aboveAverage="0" equalAverage="0" bottom="0" percent="0" rank="0" text="" dxfId="20">
      <formula>"High"</formula>
    </cfRule>
    <cfRule type="cellIs" priority="7" operator="equal" aboveAverage="0" equalAverage="0" bottom="0" percent="0" rank="0" text="" dxfId="21">
      <formula>"Critical"</formula>
    </cfRule>
  </conditionalFormatting>
  <conditionalFormatting sqref="A5:D59">
    <cfRule type="expression" priority="8" aboveAverage="0" equalAverage="0" bottom="0" percent="0" rank="0" text="" dxfId="22">
      <formula>$E5="No"</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6E8C"/>
    <pageSetUpPr fitToPage="true"/>
  </sheetPr>
  <dimension ref="A1:K20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9" topLeftCell="A10"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1" style="0" width="12"/>
    <col collapsed="false" customWidth="true" hidden="false" outlineLevel="0" max="3" min="3" style="0" width="24"/>
    <col collapsed="false" customWidth="true" hidden="false" outlineLevel="0" max="4" min="4" style="0" width="30"/>
    <col collapsed="false" customWidth="true" hidden="false" outlineLevel="0" max="5" min="5" style="0" width="44"/>
    <col collapsed="false" customWidth="true" hidden="false" outlineLevel="0" max="7" min="6" style="0" width="9"/>
    <col collapsed="false" customWidth="true" hidden="false" outlineLevel="0" max="8" min="8" style="0" width="12"/>
    <col collapsed="false" customWidth="true" hidden="false" outlineLevel="0" max="9" min="9" style="0" width="18"/>
    <col collapsed="false" customWidth="true" hidden="false" outlineLevel="0" max="10" min="10" style="0" width="24"/>
    <col collapsed="false" customWidth="true" hidden="false" outlineLevel="0" max="11" min="11" style="0" width="14"/>
  </cols>
  <sheetData>
    <row r="1" customFormat="false" ht="30" hidden="false" customHeight="true" outlineLevel="0" collapsed="false">
      <c r="A1" s="61" t="s">
        <v>46</v>
      </c>
      <c r="B1" s="62"/>
      <c r="C1" s="62"/>
      <c r="D1" s="62"/>
      <c r="E1" s="62"/>
      <c r="F1" s="62"/>
      <c r="G1" s="62"/>
      <c r="H1" s="62"/>
      <c r="I1" s="62"/>
      <c r="J1" s="62"/>
      <c r="K1" s="62"/>
    </row>
    <row r="2" customFormat="false" ht="15" hidden="false" customHeight="false" outlineLevel="0" collapsed="false">
      <c r="A2" s="3" t="s">
        <v>589</v>
      </c>
    </row>
    <row r="4" customFormat="false" ht="15" hidden="false" customHeight="false" outlineLevel="0" collapsed="false">
      <c r="A4" s="63" t="s">
        <v>590</v>
      </c>
      <c r="B4" s="62"/>
      <c r="C4" s="62"/>
      <c r="D4" s="62"/>
      <c r="E4" s="62"/>
      <c r="F4" s="62"/>
      <c r="G4" s="62"/>
      <c r="H4" s="62"/>
      <c r="I4" s="62"/>
      <c r="J4" s="62"/>
      <c r="K4" s="62"/>
    </row>
    <row r="5" customFormat="false" ht="35.05" hidden="false" customHeight="false" outlineLevel="0" collapsed="false">
      <c r="A5" s="64" t="s">
        <v>131</v>
      </c>
      <c r="B5" s="64" t="s">
        <v>109</v>
      </c>
      <c r="C5" s="64" t="s">
        <v>110</v>
      </c>
      <c r="D5" s="64" t="s">
        <v>113</v>
      </c>
      <c r="E5" s="64" t="s">
        <v>115</v>
      </c>
      <c r="F5" s="64" t="s">
        <v>116</v>
      </c>
      <c r="G5" s="64" t="s">
        <v>117</v>
      </c>
      <c r="H5" s="64" t="s">
        <v>591</v>
      </c>
      <c r="I5" s="64" t="s">
        <v>123</v>
      </c>
      <c r="J5" s="64" t="s">
        <v>122</v>
      </c>
      <c r="K5" s="64" t="s">
        <v>592</v>
      </c>
    </row>
    <row r="6" customFormat="false" ht="15" hidden="false" customHeight="false" outlineLevel="0" collapsed="false">
      <c r="A6" s="65" t="n">
        <f aca="true">IF(Result!B22="",TODAY(),Result!B22)</f>
        <v>46324</v>
      </c>
      <c r="B6" s="18" t="str">
        <f aca="false">IF(Result!B5="","",Result!B5)</f>
        <v/>
      </c>
      <c r="C6" s="18" t="str">
        <f aca="false">IF(Result!B6="","",Result!B6)</f>
        <v/>
      </c>
      <c r="D6" s="18" t="str">
        <f aca="false">IF(Result!B9="","",Result!B9)</f>
        <v/>
      </c>
      <c r="E6" s="18" t="str">
        <f aca="false">IF(Result!B11="","",Result!B11)</f>
        <v/>
      </c>
      <c r="F6" s="18" t="str">
        <f aca="false">IF(Result!B12="","",Result!B12)</f>
        <v/>
      </c>
      <c r="G6" s="18" t="str">
        <f aca="false">IF(Result!B13="","",Result!B13)</f>
        <v/>
      </c>
      <c r="H6" s="18" t="str">
        <f aca="false">IF(Result!B15="","",Result!B15)</f>
        <v>No</v>
      </c>
      <c r="I6" s="18" t="str">
        <f aca="false">IF(Result!B20="","",Result!B20)</f>
        <v/>
      </c>
      <c r="J6" s="18" t="str">
        <f aca="false">IF(Result!B21="","",Result!B21)</f>
        <v/>
      </c>
      <c r="K6" s="18" t="str">
        <f aca="false">IF(Result!B24="","",Result!B24)</f>
        <v/>
      </c>
    </row>
    <row r="8" customFormat="false" ht="15" hidden="false" customHeight="false" outlineLevel="0" collapsed="false">
      <c r="A8" s="63" t="s">
        <v>593</v>
      </c>
      <c r="B8" s="62"/>
      <c r="C8" s="62"/>
      <c r="D8" s="62"/>
      <c r="E8" s="62"/>
      <c r="F8" s="62"/>
      <c r="G8" s="62"/>
      <c r="H8" s="62"/>
      <c r="I8" s="62"/>
      <c r="J8" s="62"/>
      <c r="K8" s="62"/>
    </row>
    <row r="9" customFormat="false" ht="35.05" hidden="false" customHeight="false" outlineLevel="0" collapsed="false">
      <c r="A9" s="64" t="s">
        <v>131</v>
      </c>
      <c r="B9" s="64" t="s">
        <v>109</v>
      </c>
      <c r="C9" s="64" t="s">
        <v>110</v>
      </c>
      <c r="D9" s="64" t="s">
        <v>113</v>
      </c>
      <c r="E9" s="64" t="s">
        <v>115</v>
      </c>
      <c r="F9" s="64" t="s">
        <v>116</v>
      </c>
      <c r="G9" s="64" t="s">
        <v>117</v>
      </c>
      <c r="H9" s="64" t="s">
        <v>591</v>
      </c>
      <c r="I9" s="64" t="s">
        <v>123</v>
      </c>
      <c r="J9" s="64" t="s">
        <v>122</v>
      </c>
      <c r="K9" s="64" t="s">
        <v>592</v>
      </c>
    </row>
    <row r="10" customFormat="false" ht="15" hidden="false" customHeight="false" outlineLevel="0" collapsed="false">
      <c r="A10" s="21"/>
      <c r="B10" s="20"/>
      <c r="C10" s="20"/>
      <c r="D10" s="20"/>
      <c r="E10" s="20"/>
      <c r="F10" s="20"/>
      <c r="G10" s="20"/>
      <c r="H10" s="20"/>
      <c r="I10" s="20"/>
      <c r="J10" s="20"/>
      <c r="K10" s="20"/>
    </row>
    <row r="11" customFormat="false" ht="15" hidden="false" customHeight="false" outlineLevel="0" collapsed="false">
      <c r="A11" s="21"/>
      <c r="B11" s="20"/>
      <c r="C11" s="20"/>
      <c r="D11" s="20"/>
      <c r="E11" s="20"/>
      <c r="F11" s="20"/>
      <c r="G11" s="20"/>
      <c r="H11" s="20"/>
      <c r="I11" s="20"/>
      <c r="J11" s="20"/>
      <c r="K11" s="20"/>
    </row>
    <row r="12" customFormat="false" ht="15" hidden="false" customHeight="false" outlineLevel="0" collapsed="false">
      <c r="A12" s="21"/>
      <c r="B12" s="20"/>
      <c r="C12" s="20"/>
      <c r="D12" s="20"/>
      <c r="E12" s="20"/>
      <c r="F12" s="20"/>
      <c r="G12" s="20"/>
      <c r="H12" s="20"/>
      <c r="I12" s="20"/>
      <c r="J12" s="20"/>
      <c r="K12" s="20"/>
    </row>
    <row r="13" customFormat="false" ht="15" hidden="false" customHeight="false" outlineLevel="0" collapsed="false">
      <c r="A13" s="21"/>
      <c r="B13" s="20"/>
      <c r="C13" s="20"/>
      <c r="D13" s="20"/>
      <c r="E13" s="20"/>
      <c r="F13" s="20"/>
      <c r="G13" s="20"/>
      <c r="H13" s="20"/>
      <c r="I13" s="20"/>
      <c r="J13" s="20"/>
      <c r="K13" s="20"/>
    </row>
    <row r="14" customFormat="false" ht="15" hidden="false" customHeight="false" outlineLevel="0" collapsed="false">
      <c r="A14" s="21"/>
      <c r="B14" s="20"/>
      <c r="C14" s="20"/>
      <c r="D14" s="20"/>
      <c r="E14" s="20"/>
      <c r="F14" s="20"/>
      <c r="G14" s="20"/>
      <c r="H14" s="20"/>
      <c r="I14" s="20"/>
      <c r="J14" s="20"/>
      <c r="K14" s="20"/>
    </row>
    <row r="15" customFormat="false" ht="15" hidden="false" customHeight="false" outlineLevel="0" collapsed="false">
      <c r="A15" s="21"/>
      <c r="B15" s="20"/>
      <c r="C15" s="20"/>
      <c r="D15" s="20"/>
      <c r="E15" s="20"/>
      <c r="F15" s="20"/>
      <c r="G15" s="20"/>
      <c r="H15" s="20"/>
      <c r="I15" s="20"/>
      <c r="J15" s="20"/>
      <c r="K15" s="20"/>
    </row>
    <row r="16" customFormat="false" ht="15" hidden="false" customHeight="false" outlineLevel="0" collapsed="false">
      <c r="A16" s="21"/>
      <c r="B16" s="20"/>
      <c r="C16" s="20"/>
      <c r="D16" s="20"/>
      <c r="E16" s="20"/>
      <c r="F16" s="20"/>
      <c r="G16" s="20"/>
      <c r="H16" s="20"/>
      <c r="I16" s="20"/>
      <c r="J16" s="20"/>
      <c r="K16" s="20"/>
    </row>
    <row r="17" customFormat="false" ht="15" hidden="false" customHeight="false" outlineLevel="0" collapsed="false">
      <c r="A17" s="21"/>
      <c r="B17" s="20"/>
      <c r="C17" s="20"/>
      <c r="D17" s="20"/>
      <c r="E17" s="20"/>
      <c r="F17" s="20"/>
      <c r="G17" s="20"/>
      <c r="H17" s="20"/>
      <c r="I17" s="20"/>
      <c r="J17" s="20"/>
      <c r="K17" s="20"/>
    </row>
    <row r="18" customFormat="false" ht="15" hidden="false" customHeight="false" outlineLevel="0" collapsed="false">
      <c r="A18" s="21"/>
      <c r="B18" s="20"/>
      <c r="C18" s="20"/>
      <c r="D18" s="20"/>
      <c r="E18" s="20"/>
      <c r="F18" s="20"/>
      <c r="G18" s="20"/>
      <c r="H18" s="20"/>
      <c r="I18" s="20"/>
      <c r="J18" s="20"/>
      <c r="K18" s="20"/>
    </row>
    <row r="19" customFormat="false" ht="15" hidden="false" customHeight="false" outlineLevel="0" collapsed="false">
      <c r="A19" s="21"/>
      <c r="B19" s="20"/>
      <c r="C19" s="20"/>
      <c r="D19" s="20"/>
      <c r="E19" s="20"/>
      <c r="F19" s="20"/>
      <c r="G19" s="20"/>
      <c r="H19" s="20"/>
      <c r="I19" s="20"/>
      <c r="J19" s="20"/>
      <c r="K19" s="20"/>
    </row>
    <row r="20" customFormat="false" ht="15" hidden="false" customHeight="false" outlineLevel="0" collapsed="false">
      <c r="A20" s="21"/>
      <c r="B20" s="20"/>
      <c r="C20" s="20"/>
      <c r="D20" s="20"/>
      <c r="E20" s="20"/>
      <c r="F20" s="20"/>
      <c r="G20" s="20"/>
      <c r="H20" s="20"/>
      <c r="I20" s="20"/>
      <c r="J20" s="20"/>
      <c r="K20" s="20"/>
    </row>
    <row r="21" customFormat="false" ht="15" hidden="false" customHeight="false" outlineLevel="0" collapsed="false">
      <c r="A21" s="21"/>
      <c r="B21" s="20"/>
      <c r="C21" s="20"/>
      <c r="D21" s="20"/>
      <c r="E21" s="20"/>
      <c r="F21" s="20"/>
      <c r="G21" s="20"/>
      <c r="H21" s="20"/>
      <c r="I21" s="20"/>
      <c r="J21" s="20"/>
      <c r="K21" s="20"/>
    </row>
    <row r="22" customFormat="false" ht="15" hidden="false" customHeight="false" outlineLevel="0" collapsed="false">
      <c r="A22" s="21"/>
      <c r="B22" s="20"/>
      <c r="C22" s="20"/>
      <c r="D22" s="20"/>
      <c r="E22" s="20"/>
      <c r="F22" s="20"/>
      <c r="G22" s="20"/>
      <c r="H22" s="20"/>
      <c r="I22" s="20"/>
      <c r="J22" s="20"/>
      <c r="K22" s="20"/>
    </row>
    <row r="23" customFormat="false" ht="15" hidden="false" customHeight="false" outlineLevel="0" collapsed="false">
      <c r="A23" s="21"/>
      <c r="B23" s="20"/>
      <c r="C23" s="20"/>
      <c r="D23" s="20"/>
      <c r="E23" s="20"/>
      <c r="F23" s="20"/>
      <c r="G23" s="20"/>
      <c r="H23" s="20"/>
      <c r="I23" s="20"/>
      <c r="J23" s="20"/>
      <c r="K23" s="20"/>
    </row>
    <row r="24" customFormat="false" ht="15" hidden="false" customHeight="false" outlineLevel="0" collapsed="false">
      <c r="A24" s="21"/>
      <c r="B24" s="20"/>
      <c r="C24" s="20"/>
      <c r="D24" s="20"/>
      <c r="E24" s="20"/>
      <c r="F24" s="20"/>
      <c r="G24" s="20"/>
      <c r="H24" s="20"/>
      <c r="I24" s="20"/>
      <c r="J24" s="20"/>
      <c r="K24" s="20"/>
    </row>
    <row r="25" customFormat="false" ht="15" hidden="false" customHeight="false" outlineLevel="0" collapsed="false">
      <c r="A25" s="21"/>
      <c r="B25" s="20"/>
      <c r="C25" s="20"/>
      <c r="D25" s="20"/>
      <c r="E25" s="20"/>
      <c r="F25" s="20"/>
      <c r="G25" s="20"/>
      <c r="H25" s="20"/>
      <c r="I25" s="20"/>
      <c r="J25" s="20"/>
      <c r="K25" s="20"/>
    </row>
    <row r="26" customFormat="false" ht="15" hidden="false" customHeight="false" outlineLevel="0" collapsed="false">
      <c r="A26" s="21"/>
      <c r="B26" s="20"/>
      <c r="C26" s="20"/>
      <c r="D26" s="20"/>
      <c r="E26" s="20"/>
      <c r="F26" s="20"/>
      <c r="G26" s="20"/>
      <c r="H26" s="20"/>
      <c r="I26" s="20"/>
      <c r="J26" s="20"/>
      <c r="K26" s="20"/>
    </row>
    <row r="27" customFormat="false" ht="15" hidden="false" customHeight="false" outlineLevel="0" collapsed="false">
      <c r="A27" s="21"/>
      <c r="B27" s="20"/>
      <c r="C27" s="20"/>
      <c r="D27" s="20"/>
      <c r="E27" s="20"/>
      <c r="F27" s="20"/>
      <c r="G27" s="20"/>
      <c r="H27" s="20"/>
      <c r="I27" s="20"/>
      <c r="J27" s="20"/>
      <c r="K27" s="20"/>
    </row>
    <row r="28" customFormat="false" ht="15" hidden="false" customHeight="false" outlineLevel="0" collapsed="false">
      <c r="A28" s="21"/>
      <c r="B28" s="20"/>
      <c r="C28" s="20"/>
      <c r="D28" s="20"/>
      <c r="E28" s="20"/>
      <c r="F28" s="20"/>
      <c r="G28" s="20"/>
      <c r="H28" s="20"/>
      <c r="I28" s="20"/>
      <c r="J28" s="20"/>
      <c r="K28" s="20"/>
    </row>
    <row r="29" customFormat="false" ht="15" hidden="false" customHeight="false" outlineLevel="0" collapsed="false">
      <c r="A29" s="21"/>
      <c r="B29" s="20"/>
      <c r="C29" s="20"/>
      <c r="D29" s="20"/>
      <c r="E29" s="20"/>
      <c r="F29" s="20"/>
      <c r="G29" s="20"/>
      <c r="H29" s="20"/>
      <c r="I29" s="20"/>
      <c r="J29" s="20"/>
      <c r="K29" s="20"/>
    </row>
    <row r="30" customFormat="false" ht="15" hidden="false" customHeight="false" outlineLevel="0" collapsed="false">
      <c r="A30" s="21"/>
      <c r="B30" s="20"/>
      <c r="C30" s="20"/>
      <c r="D30" s="20"/>
      <c r="E30" s="20"/>
      <c r="F30" s="20"/>
      <c r="G30" s="20"/>
      <c r="H30" s="20"/>
      <c r="I30" s="20"/>
      <c r="J30" s="20"/>
      <c r="K30" s="20"/>
    </row>
    <row r="31" customFormat="false" ht="15" hidden="false" customHeight="false" outlineLevel="0" collapsed="false">
      <c r="A31" s="21"/>
      <c r="B31" s="20"/>
      <c r="C31" s="20"/>
      <c r="D31" s="20"/>
      <c r="E31" s="20"/>
      <c r="F31" s="20"/>
      <c r="G31" s="20"/>
      <c r="H31" s="20"/>
      <c r="I31" s="20"/>
      <c r="J31" s="20"/>
      <c r="K31" s="20"/>
    </row>
    <row r="32" customFormat="false" ht="15" hidden="false" customHeight="false" outlineLevel="0" collapsed="false">
      <c r="A32" s="21"/>
      <c r="B32" s="20"/>
      <c r="C32" s="20"/>
      <c r="D32" s="20"/>
      <c r="E32" s="20"/>
      <c r="F32" s="20"/>
      <c r="G32" s="20"/>
      <c r="H32" s="20"/>
      <c r="I32" s="20"/>
      <c r="J32" s="20"/>
      <c r="K32" s="20"/>
    </row>
    <row r="33" customFormat="false" ht="15" hidden="false" customHeight="false" outlineLevel="0" collapsed="false">
      <c r="A33" s="21"/>
      <c r="B33" s="20"/>
      <c r="C33" s="20"/>
      <c r="D33" s="20"/>
      <c r="E33" s="20"/>
      <c r="F33" s="20"/>
      <c r="G33" s="20"/>
      <c r="H33" s="20"/>
      <c r="I33" s="20"/>
      <c r="J33" s="20"/>
      <c r="K33" s="20"/>
    </row>
    <row r="34" customFormat="false" ht="15" hidden="false" customHeight="false" outlineLevel="0" collapsed="false">
      <c r="A34" s="21"/>
      <c r="B34" s="20"/>
      <c r="C34" s="20"/>
      <c r="D34" s="20"/>
      <c r="E34" s="20"/>
      <c r="F34" s="20"/>
      <c r="G34" s="20"/>
      <c r="H34" s="20"/>
      <c r="I34" s="20"/>
      <c r="J34" s="20"/>
      <c r="K34" s="20"/>
    </row>
    <row r="35" customFormat="false" ht="15" hidden="false" customHeight="false" outlineLevel="0" collapsed="false">
      <c r="A35" s="21"/>
      <c r="B35" s="20"/>
      <c r="C35" s="20"/>
      <c r="D35" s="20"/>
      <c r="E35" s="20"/>
      <c r="F35" s="20"/>
      <c r="G35" s="20"/>
      <c r="H35" s="20"/>
      <c r="I35" s="20"/>
      <c r="J35" s="20"/>
      <c r="K35" s="20"/>
    </row>
    <row r="36" customFormat="false" ht="15" hidden="false" customHeight="false" outlineLevel="0" collapsed="false">
      <c r="A36" s="21"/>
      <c r="B36" s="20"/>
      <c r="C36" s="20"/>
      <c r="D36" s="20"/>
      <c r="E36" s="20"/>
      <c r="F36" s="20"/>
      <c r="G36" s="20"/>
      <c r="H36" s="20"/>
      <c r="I36" s="20"/>
      <c r="J36" s="20"/>
      <c r="K36" s="20"/>
    </row>
    <row r="37" customFormat="false" ht="15" hidden="false" customHeight="false" outlineLevel="0" collapsed="false">
      <c r="A37" s="21"/>
      <c r="B37" s="20"/>
      <c r="C37" s="20"/>
      <c r="D37" s="20"/>
      <c r="E37" s="20"/>
      <c r="F37" s="20"/>
      <c r="G37" s="20"/>
      <c r="H37" s="20"/>
      <c r="I37" s="20"/>
      <c r="J37" s="20"/>
      <c r="K37" s="20"/>
    </row>
    <row r="38" customFormat="false" ht="15" hidden="false" customHeight="false" outlineLevel="0" collapsed="false">
      <c r="A38" s="21"/>
      <c r="B38" s="20"/>
      <c r="C38" s="20"/>
      <c r="D38" s="20"/>
      <c r="E38" s="20"/>
      <c r="F38" s="20"/>
      <c r="G38" s="20"/>
      <c r="H38" s="20"/>
      <c r="I38" s="20"/>
      <c r="J38" s="20"/>
      <c r="K38" s="20"/>
    </row>
    <row r="39" customFormat="false" ht="15" hidden="false" customHeight="false" outlineLevel="0" collapsed="false">
      <c r="A39" s="21"/>
      <c r="B39" s="20"/>
      <c r="C39" s="20"/>
      <c r="D39" s="20"/>
      <c r="E39" s="20"/>
      <c r="F39" s="20"/>
      <c r="G39" s="20"/>
      <c r="H39" s="20"/>
      <c r="I39" s="20"/>
      <c r="J39" s="20"/>
      <c r="K39" s="20"/>
    </row>
    <row r="40" customFormat="false" ht="15" hidden="false" customHeight="false" outlineLevel="0" collapsed="false">
      <c r="A40" s="21"/>
      <c r="B40" s="20"/>
      <c r="C40" s="20"/>
      <c r="D40" s="20"/>
      <c r="E40" s="20"/>
      <c r="F40" s="20"/>
      <c r="G40" s="20"/>
      <c r="H40" s="20"/>
      <c r="I40" s="20"/>
      <c r="J40" s="20"/>
      <c r="K40" s="20"/>
    </row>
    <row r="41" customFormat="false" ht="15" hidden="false" customHeight="false" outlineLevel="0" collapsed="false">
      <c r="A41" s="21"/>
      <c r="B41" s="20"/>
      <c r="C41" s="20"/>
      <c r="D41" s="20"/>
      <c r="E41" s="20"/>
      <c r="F41" s="20"/>
      <c r="G41" s="20"/>
      <c r="H41" s="20"/>
      <c r="I41" s="20"/>
      <c r="J41" s="20"/>
      <c r="K41" s="20"/>
    </row>
    <row r="42" customFormat="false" ht="15" hidden="false" customHeight="false" outlineLevel="0" collapsed="false">
      <c r="A42" s="21"/>
      <c r="B42" s="20"/>
      <c r="C42" s="20"/>
      <c r="D42" s="20"/>
      <c r="E42" s="20"/>
      <c r="F42" s="20"/>
      <c r="G42" s="20"/>
      <c r="H42" s="20"/>
      <c r="I42" s="20"/>
      <c r="J42" s="20"/>
      <c r="K42" s="20"/>
    </row>
    <row r="43" customFormat="false" ht="15" hidden="false" customHeight="false" outlineLevel="0" collapsed="false">
      <c r="A43" s="21"/>
      <c r="B43" s="20"/>
      <c r="C43" s="20"/>
      <c r="D43" s="20"/>
      <c r="E43" s="20"/>
      <c r="F43" s="20"/>
      <c r="G43" s="20"/>
      <c r="H43" s="20"/>
      <c r="I43" s="20"/>
      <c r="J43" s="20"/>
      <c r="K43" s="20"/>
    </row>
    <row r="44" customFormat="false" ht="15" hidden="false" customHeight="false" outlineLevel="0" collapsed="false">
      <c r="A44" s="21"/>
      <c r="B44" s="20"/>
      <c r="C44" s="20"/>
      <c r="D44" s="20"/>
      <c r="E44" s="20"/>
      <c r="F44" s="20"/>
      <c r="G44" s="20"/>
      <c r="H44" s="20"/>
      <c r="I44" s="20"/>
      <c r="J44" s="20"/>
      <c r="K44" s="20"/>
    </row>
    <row r="45" customFormat="false" ht="15" hidden="false" customHeight="false" outlineLevel="0" collapsed="false">
      <c r="A45" s="21"/>
      <c r="B45" s="20"/>
      <c r="C45" s="20"/>
      <c r="D45" s="20"/>
      <c r="E45" s="20"/>
      <c r="F45" s="20"/>
      <c r="G45" s="20"/>
      <c r="H45" s="20"/>
      <c r="I45" s="20"/>
      <c r="J45" s="20"/>
      <c r="K45" s="20"/>
    </row>
    <row r="46" customFormat="false" ht="15" hidden="false" customHeight="false" outlineLevel="0" collapsed="false">
      <c r="A46" s="21"/>
      <c r="B46" s="20"/>
      <c r="C46" s="20"/>
      <c r="D46" s="20"/>
      <c r="E46" s="20"/>
      <c r="F46" s="20"/>
      <c r="G46" s="20"/>
      <c r="H46" s="20"/>
      <c r="I46" s="20"/>
      <c r="J46" s="20"/>
      <c r="K46" s="20"/>
    </row>
    <row r="47" customFormat="false" ht="15" hidden="false" customHeight="false" outlineLevel="0" collapsed="false">
      <c r="A47" s="21"/>
      <c r="B47" s="20"/>
      <c r="C47" s="20"/>
      <c r="D47" s="20"/>
      <c r="E47" s="20"/>
      <c r="F47" s="20"/>
      <c r="G47" s="20"/>
      <c r="H47" s="20"/>
      <c r="I47" s="20"/>
      <c r="J47" s="20"/>
      <c r="K47" s="20"/>
    </row>
    <row r="48" customFormat="false" ht="15" hidden="false" customHeight="false" outlineLevel="0" collapsed="false">
      <c r="A48" s="21"/>
      <c r="B48" s="20"/>
      <c r="C48" s="20"/>
      <c r="D48" s="20"/>
      <c r="E48" s="20"/>
      <c r="F48" s="20"/>
      <c r="G48" s="20"/>
      <c r="H48" s="20"/>
      <c r="I48" s="20"/>
      <c r="J48" s="20"/>
      <c r="K48" s="20"/>
    </row>
    <row r="49" customFormat="false" ht="15" hidden="false" customHeight="false" outlineLevel="0" collapsed="false">
      <c r="A49" s="21"/>
      <c r="B49" s="20"/>
      <c r="C49" s="20"/>
      <c r="D49" s="20"/>
      <c r="E49" s="20"/>
      <c r="F49" s="20"/>
      <c r="G49" s="20"/>
      <c r="H49" s="20"/>
      <c r="I49" s="20"/>
      <c r="J49" s="20"/>
      <c r="K49" s="20"/>
    </row>
    <row r="50" customFormat="false" ht="15" hidden="false" customHeight="false" outlineLevel="0" collapsed="false">
      <c r="A50" s="21"/>
      <c r="B50" s="20"/>
      <c r="C50" s="20"/>
      <c r="D50" s="20"/>
      <c r="E50" s="20"/>
      <c r="F50" s="20"/>
      <c r="G50" s="20"/>
      <c r="H50" s="20"/>
      <c r="I50" s="20"/>
      <c r="J50" s="20"/>
      <c r="K50" s="20"/>
    </row>
    <row r="51" customFormat="false" ht="15" hidden="false" customHeight="false" outlineLevel="0" collapsed="false">
      <c r="A51" s="21"/>
      <c r="B51" s="20"/>
      <c r="C51" s="20"/>
      <c r="D51" s="20"/>
      <c r="E51" s="20"/>
      <c r="F51" s="20"/>
      <c r="G51" s="20"/>
      <c r="H51" s="20"/>
      <c r="I51" s="20"/>
      <c r="J51" s="20"/>
      <c r="K51" s="20"/>
    </row>
    <row r="52" customFormat="false" ht="15" hidden="false" customHeight="false" outlineLevel="0" collapsed="false">
      <c r="A52" s="21"/>
      <c r="B52" s="20"/>
      <c r="C52" s="20"/>
      <c r="D52" s="20"/>
      <c r="E52" s="20"/>
      <c r="F52" s="20"/>
      <c r="G52" s="20"/>
      <c r="H52" s="20"/>
      <c r="I52" s="20"/>
      <c r="J52" s="20"/>
      <c r="K52" s="20"/>
    </row>
    <row r="53" customFormat="false" ht="15" hidden="false" customHeight="false" outlineLevel="0" collapsed="false">
      <c r="A53" s="21"/>
      <c r="B53" s="20"/>
      <c r="C53" s="20"/>
      <c r="D53" s="20"/>
      <c r="E53" s="20"/>
      <c r="F53" s="20"/>
      <c r="G53" s="20"/>
      <c r="H53" s="20"/>
      <c r="I53" s="20"/>
      <c r="J53" s="20"/>
      <c r="K53" s="20"/>
    </row>
    <row r="54" customFormat="false" ht="15" hidden="false" customHeight="false" outlineLevel="0" collapsed="false">
      <c r="A54" s="21"/>
      <c r="B54" s="20"/>
      <c r="C54" s="20"/>
      <c r="D54" s="20"/>
      <c r="E54" s="20"/>
      <c r="F54" s="20"/>
      <c r="G54" s="20"/>
      <c r="H54" s="20"/>
      <c r="I54" s="20"/>
      <c r="J54" s="20"/>
      <c r="K54" s="20"/>
    </row>
    <row r="55" customFormat="false" ht="15" hidden="false" customHeight="false" outlineLevel="0" collapsed="false">
      <c r="A55" s="21"/>
      <c r="B55" s="20"/>
      <c r="C55" s="20"/>
      <c r="D55" s="20"/>
      <c r="E55" s="20"/>
      <c r="F55" s="20"/>
      <c r="G55" s="20"/>
      <c r="H55" s="20"/>
      <c r="I55" s="20"/>
      <c r="J55" s="20"/>
      <c r="K55" s="20"/>
    </row>
    <row r="56" customFormat="false" ht="15" hidden="false" customHeight="false" outlineLevel="0" collapsed="false">
      <c r="A56" s="21"/>
      <c r="B56" s="20"/>
      <c r="C56" s="20"/>
      <c r="D56" s="20"/>
      <c r="E56" s="20"/>
      <c r="F56" s="20"/>
      <c r="G56" s="20"/>
      <c r="H56" s="20"/>
      <c r="I56" s="20"/>
      <c r="J56" s="20"/>
      <c r="K56" s="20"/>
    </row>
    <row r="57" customFormat="false" ht="15" hidden="false" customHeight="false" outlineLevel="0" collapsed="false">
      <c r="A57" s="21"/>
      <c r="B57" s="20"/>
      <c r="C57" s="20"/>
      <c r="D57" s="20"/>
      <c r="E57" s="20"/>
      <c r="F57" s="20"/>
      <c r="G57" s="20"/>
      <c r="H57" s="20"/>
      <c r="I57" s="20"/>
      <c r="J57" s="20"/>
      <c r="K57" s="20"/>
    </row>
    <row r="58" customFormat="false" ht="15" hidden="false" customHeight="false" outlineLevel="0" collapsed="false">
      <c r="A58" s="21"/>
      <c r="B58" s="20"/>
      <c r="C58" s="20"/>
      <c r="D58" s="20"/>
      <c r="E58" s="20"/>
      <c r="F58" s="20"/>
      <c r="G58" s="20"/>
      <c r="H58" s="20"/>
      <c r="I58" s="20"/>
      <c r="J58" s="20"/>
      <c r="K58" s="20"/>
    </row>
    <row r="59" customFormat="false" ht="15" hidden="false" customHeight="false" outlineLevel="0" collapsed="false">
      <c r="A59" s="21"/>
      <c r="B59" s="20"/>
      <c r="C59" s="20"/>
      <c r="D59" s="20"/>
      <c r="E59" s="20"/>
      <c r="F59" s="20"/>
      <c r="G59" s="20"/>
      <c r="H59" s="20"/>
      <c r="I59" s="20"/>
      <c r="J59" s="20"/>
      <c r="K59" s="20"/>
    </row>
    <row r="60" customFormat="false" ht="15" hidden="false" customHeight="false" outlineLevel="0" collapsed="false">
      <c r="A60" s="21"/>
      <c r="B60" s="20"/>
      <c r="C60" s="20"/>
      <c r="D60" s="20"/>
      <c r="E60" s="20"/>
      <c r="F60" s="20"/>
      <c r="G60" s="20"/>
      <c r="H60" s="20"/>
      <c r="I60" s="20"/>
      <c r="J60" s="20"/>
      <c r="K60" s="20"/>
    </row>
    <row r="61" customFormat="false" ht="15" hidden="false" customHeight="false" outlineLevel="0" collapsed="false">
      <c r="A61" s="21"/>
      <c r="B61" s="20"/>
      <c r="C61" s="20"/>
      <c r="D61" s="20"/>
      <c r="E61" s="20"/>
      <c r="F61" s="20"/>
      <c r="G61" s="20"/>
      <c r="H61" s="20"/>
      <c r="I61" s="20"/>
      <c r="J61" s="20"/>
      <c r="K61" s="20"/>
    </row>
    <row r="62" customFormat="false" ht="15" hidden="false" customHeight="false" outlineLevel="0" collapsed="false">
      <c r="A62" s="21"/>
      <c r="B62" s="20"/>
      <c r="C62" s="20"/>
      <c r="D62" s="20"/>
      <c r="E62" s="20"/>
      <c r="F62" s="20"/>
      <c r="G62" s="20"/>
      <c r="H62" s="20"/>
      <c r="I62" s="20"/>
      <c r="J62" s="20"/>
      <c r="K62" s="20"/>
    </row>
    <row r="63" customFormat="false" ht="15" hidden="false" customHeight="false" outlineLevel="0" collapsed="false">
      <c r="A63" s="21"/>
      <c r="B63" s="20"/>
      <c r="C63" s="20"/>
      <c r="D63" s="20"/>
      <c r="E63" s="20"/>
      <c r="F63" s="20"/>
      <c r="G63" s="20"/>
      <c r="H63" s="20"/>
      <c r="I63" s="20"/>
      <c r="J63" s="20"/>
      <c r="K63" s="20"/>
    </row>
    <row r="64" customFormat="false" ht="15" hidden="false" customHeight="false" outlineLevel="0" collapsed="false">
      <c r="A64" s="21"/>
      <c r="B64" s="20"/>
      <c r="C64" s="20"/>
      <c r="D64" s="20"/>
      <c r="E64" s="20"/>
      <c r="F64" s="20"/>
      <c r="G64" s="20"/>
      <c r="H64" s="20"/>
      <c r="I64" s="20"/>
      <c r="J64" s="20"/>
      <c r="K64" s="20"/>
    </row>
    <row r="65" customFormat="false" ht="15" hidden="false" customHeight="false" outlineLevel="0" collapsed="false">
      <c r="A65" s="21"/>
      <c r="B65" s="20"/>
      <c r="C65" s="20"/>
      <c r="D65" s="20"/>
      <c r="E65" s="20"/>
      <c r="F65" s="20"/>
      <c r="G65" s="20"/>
      <c r="H65" s="20"/>
      <c r="I65" s="20"/>
      <c r="J65" s="20"/>
      <c r="K65" s="20"/>
    </row>
    <row r="66" customFormat="false" ht="15" hidden="false" customHeight="false" outlineLevel="0" collapsed="false">
      <c r="A66" s="21"/>
      <c r="B66" s="20"/>
      <c r="C66" s="20"/>
      <c r="D66" s="20"/>
      <c r="E66" s="20"/>
      <c r="F66" s="20"/>
      <c r="G66" s="20"/>
      <c r="H66" s="20"/>
      <c r="I66" s="20"/>
      <c r="J66" s="20"/>
      <c r="K66" s="20"/>
    </row>
    <row r="67" customFormat="false" ht="15" hidden="false" customHeight="false" outlineLevel="0" collapsed="false">
      <c r="A67" s="21"/>
      <c r="B67" s="20"/>
      <c r="C67" s="20"/>
      <c r="D67" s="20"/>
      <c r="E67" s="20"/>
      <c r="F67" s="20"/>
      <c r="G67" s="20"/>
      <c r="H67" s="20"/>
      <c r="I67" s="20"/>
      <c r="J67" s="20"/>
      <c r="K67" s="20"/>
    </row>
    <row r="68" customFormat="false" ht="15" hidden="false" customHeight="false" outlineLevel="0" collapsed="false">
      <c r="A68" s="21"/>
      <c r="B68" s="20"/>
      <c r="C68" s="20"/>
      <c r="D68" s="20"/>
      <c r="E68" s="20"/>
      <c r="F68" s="20"/>
      <c r="G68" s="20"/>
      <c r="H68" s="20"/>
      <c r="I68" s="20"/>
      <c r="J68" s="20"/>
      <c r="K68" s="20"/>
    </row>
    <row r="69" customFormat="false" ht="15" hidden="false" customHeight="false" outlineLevel="0" collapsed="false">
      <c r="A69" s="21"/>
      <c r="B69" s="20"/>
      <c r="C69" s="20"/>
      <c r="D69" s="20"/>
      <c r="E69" s="20"/>
      <c r="F69" s="20"/>
      <c r="G69" s="20"/>
      <c r="H69" s="20"/>
      <c r="I69" s="20"/>
      <c r="J69" s="20"/>
      <c r="K69" s="20"/>
    </row>
    <row r="70" customFormat="false" ht="15" hidden="false" customHeight="false" outlineLevel="0" collapsed="false">
      <c r="A70" s="21"/>
      <c r="B70" s="20"/>
      <c r="C70" s="20"/>
      <c r="D70" s="20"/>
      <c r="E70" s="20"/>
      <c r="F70" s="20"/>
      <c r="G70" s="20"/>
      <c r="H70" s="20"/>
      <c r="I70" s="20"/>
      <c r="J70" s="20"/>
      <c r="K70" s="20"/>
    </row>
    <row r="71" customFormat="false" ht="15" hidden="false" customHeight="false" outlineLevel="0" collapsed="false">
      <c r="A71" s="21"/>
      <c r="B71" s="20"/>
      <c r="C71" s="20"/>
      <c r="D71" s="20"/>
      <c r="E71" s="20"/>
      <c r="F71" s="20"/>
      <c r="G71" s="20"/>
      <c r="H71" s="20"/>
      <c r="I71" s="20"/>
      <c r="J71" s="20"/>
      <c r="K71" s="20"/>
    </row>
    <row r="72" customFormat="false" ht="15" hidden="false" customHeight="false" outlineLevel="0" collapsed="false">
      <c r="A72" s="21"/>
      <c r="B72" s="20"/>
      <c r="C72" s="20"/>
      <c r="D72" s="20"/>
      <c r="E72" s="20"/>
      <c r="F72" s="20"/>
      <c r="G72" s="20"/>
      <c r="H72" s="20"/>
      <c r="I72" s="20"/>
      <c r="J72" s="20"/>
      <c r="K72" s="20"/>
    </row>
    <row r="73" customFormat="false" ht="15" hidden="false" customHeight="false" outlineLevel="0" collapsed="false">
      <c r="A73" s="21"/>
      <c r="B73" s="20"/>
      <c r="C73" s="20"/>
      <c r="D73" s="20"/>
      <c r="E73" s="20"/>
      <c r="F73" s="20"/>
      <c r="G73" s="20"/>
      <c r="H73" s="20"/>
      <c r="I73" s="20"/>
      <c r="J73" s="20"/>
      <c r="K73" s="20"/>
    </row>
    <row r="74" customFormat="false" ht="15" hidden="false" customHeight="false" outlineLevel="0" collapsed="false">
      <c r="A74" s="21"/>
      <c r="B74" s="20"/>
      <c r="C74" s="20"/>
      <c r="D74" s="20"/>
      <c r="E74" s="20"/>
      <c r="F74" s="20"/>
      <c r="G74" s="20"/>
      <c r="H74" s="20"/>
      <c r="I74" s="20"/>
      <c r="J74" s="20"/>
      <c r="K74" s="20"/>
    </row>
    <row r="75" customFormat="false" ht="15" hidden="false" customHeight="false" outlineLevel="0" collapsed="false">
      <c r="A75" s="21"/>
      <c r="B75" s="20"/>
      <c r="C75" s="20"/>
      <c r="D75" s="20"/>
      <c r="E75" s="20"/>
      <c r="F75" s="20"/>
      <c r="G75" s="20"/>
      <c r="H75" s="20"/>
      <c r="I75" s="20"/>
      <c r="J75" s="20"/>
      <c r="K75" s="20"/>
    </row>
    <row r="76" customFormat="false" ht="15" hidden="false" customHeight="false" outlineLevel="0" collapsed="false">
      <c r="A76" s="21"/>
      <c r="B76" s="20"/>
      <c r="C76" s="20"/>
      <c r="D76" s="20"/>
      <c r="E76" s="20"/>
      <c r="F76" s="20"/>
      <c r="G76" s="20"/>
      <c r="H76" s="20"/>
      <c r="I76" s="20"/>
      <c r="J76" s="20"/>
      <c r="K76" s="20"/>
    </row>
    <row r="77" customFormat="false" ht="15" hidden="false" customHeight="false" outlineLevel="0" collapsed="false">
      <c r="A77" s="21"/>
      <c r="B77" s="20"/>
      <c r="C77" s="20"/>
      <c r="D77" s="20"/>
      <c r="E77" s="20"/>
      <c r="F77" s="20"/>
      <c r="G77" s="20"/>
      <c r="H77" s="20"/>
      <c r="I77" s="20"/>
      <c r="J77" s="20"/>
      <c r="K77" s="20"/>
    </row>
    <row r="78" customFormat="false" ht="15" hidden="false" customHeight="false" outlineLevel="0" collapsed="false">
      <c r="A78" s="21"/>
      <c r="B78" s="20"/>
      <c r="C78" s="20"/>
      <c r="D78" s="20"/>
      <c r="E78" s="20"/>
      <c r="F78" s="20"/>
      <c r="G78" s="20"/>
      <c r="H78" s="20"/>
      <c r="I78" s="20"/>
      <c r="J78" s="20"/>
      <c r="K78" s="20"/>
    </row>
    <row r="79" customFormat="false" ht="15" hidden="false" customHeight="false" outlineLevel="0" collapsed="false">
      <c r="A79" s="21"/>
      <c r="B79" s="20"/>
      <c r="C79" s="20"/>
      <c r="D79" s="20"/>
      <c r="E79" s="20"/>
      <c r="F79" s="20"/>
      <c r="G79" s="20"/>
      <c r="H79" s="20"/>
      <c r="I79" s="20"/>
      <c r="J79" s="20"/>
      <c r="K79" s="20"/>
    </row>
    <row r="80" customFormat="false" ht="15" hidden="false" customHeight="false" outlineLevel="0" collapsed="false">
      <c r="A80" s="21"/>
      <c r="B80" s="20"/>
      <c r="C80" s="20"/>
      <c r="D80" s="20"/>
      <c r="E80" s="20"/>
      <c r="F80" s="20"/>
      <c r="G80" s="20"/>
      <c r="H80" s="20"/>
      <c r="I80" s="20"/>
      <c r="J80" s="20"/>
      <c r="K80" s="20"/>
    </row>
    <row r="81" customFormat="false" ht="15" hidden="false" customHeight="false" outlineLevel="0" collapsed="false">
      <c r="A81" s="21"/>
      <c r="B81" s="20"/>
      <c r="C81" s="20"/>
      <c r="D81" s="20"/>
      <c r="E81" s="20"/>
      <c r="F81" s="20"/>
      <c r="G81" s="20"/>
      <c r="H81" s="20"/>
      <c r="I81" s="20"/>
      <c r="J81" s="20"/>
      <c r="K81" s="20"/>
    </row>
    <row r="82" customFormat="false" ht="15" hidden="false" customHeight="false" outlineLevel="0" collapsed="false">
      <c r="A82" s="21"/>
      <c r="B82" s="20"/>
      <c r="C82" s="20"/>
      <c r="D82" s="20"/>
      <c r="E82" s="20"/>
      <c r="F82" s="20"/>
      <c r="G82" s="20"/>
      <c r="H82" s="20"/>
      <c r="I82" s="20"/>
      <c r="J82" s="20"/>
      <c r="K82" s="20"/>
    </row>
    <row r="83" customFormat="false" ht="15" hidden="false" customHeight="false" outlineLevel="0" collapsed="false">
      <c r="A83" s="21"/>
      <c r="B83" s="20"/>
      <c r="C83" s="20"/>
      <c r="D83" s="20"/>
      <c r="E83" s="20"/>
      <c r="F83" s="20"/>
      <c r="G83" s="20"/>
      <c r="H83" s="20"/>
      <c r="I83" s="20"/>
      <c r="J83" s="20"/>
      <c r="K83" s="20"/>
    </row>
    <row r="84" customFormat="false" ht="15" hidden="false" customHeight="false" outlineLevel="0" collapsed="false">
      <c r="A84" s="21"/>
      <c r="B84" s="20"/>
      <c r="C84" s="20"/>
      <c r="D84" s="20"/>
      <c r="E84" s="20"/>
      <c r="F84" s="20"/>
      <c r="G84" s="20"/>
      <c r="H84" s="20"/>
      <c r="I84" s="20"/>
      <c r="J84" s="20"/>
      <c r="K84" s="20"/>
    </row>
    <row r="85" customFormat="false" ht="15" hidden="false" customHeight="false" outlineLevel="0" collapsed="false">
      <c r="A85" s="21"/>
      <c r="B85" s="20"/>
      <c r="C85" s="20"/>
      <c r="D85" s="20"/>
      <c r="E85" s="20"/>
      <c r="F85" s="20"/>
      <c r="G85" s="20"/>
      <c r="H85" s="20"/>
      <c r="I85" s="20"/>
      <c r="J85" s="20"/>
      <c r="K85" s="20"/>
    </row>
    <row r="86" customFormat="false" ht="15" hidden="false" customHeight="false" outlineLevel="0" collapsed="false">
      <c r="A86" s="21"/>
      <c r="B86" s="20"/>
      <c r="C86" s="20"/>
      <c r="D86" s="20"/>
      <c r="E86" s="20"/>
      <c r="F86" s="20"/>
      <c r="G86" s="20"/>
      <c r="H86" s="20"/>
      <c r="I86" s="20"/>
      <c r="J86" s="20"/>
      <c r="K86" s="20"/>
    </row>
    <row r="87" customFormat="false" ht="15" hidden="false" customHeight="false" outlineLevel="0" collapsed="false">
      <c r="A87" s="21"/>
      <c r="B87" s="20"/>
      <c r="C87" s="20"/>
      <c r="D87" s="20"/>
      <c r="E87" s="20"/>
      <c r="F87" s="20"/>
      <c r="G87" s="20"/>
      <c r="H87" s="20"/>
      <c r="I87" s="20"/>
      <c r="J87" s="20"/>
      <c r="K87" s="20"/>
    </row>
    <row r="88" customFormat="false" ht="15" hidden="false" customHeight="false" outlineLevel="0" collapsed="false">
      <c r="A88" s="21"/>
      <c r="B88" s="20"/>
      <c r="C88" s="20"/>
      <c r="D88" s="20"/>
      <c r="E88" s="20"/>
      <c r="F88" s="20"/>
      <c r="G88" s="20"/>
      <c r="H88" s="20"/>
      <c r="I88" s="20"/>
      <c r="J88" s="20"/>
      <c r="K88" s="20"/>
    </row>
    <row r="89" customFormat="false" ht="15" hidden="false" customHeight="false" outlineLevel="0" collapsed="false">
      <c r="A89" s="21"/>
      <c r="B89" s="20"/>
      <c r="C89" s="20"/>
      <c r="D89" s="20"/>
      <c r="E89" s="20"/>
      <c r="F89" s="20"/>
      <c r="G89" s="20"/>
      <c r="H89" s="20"/>
      <c r="I89" s="20"/>
      <c r="J89" s="20"/>
      <c r="K89" s="20"/>
    </row>
    <row r="90" customFormat="false" ht="15" hidden="false" customHeight="false" outlineLevel="0" collapsed="false">
      <c r="A90" s="21"/>
      <c r="B90" s="20"/>
      <c r="C90" s="20"/>
      <c r="D90" s="20"/>
      <c r="E90" s="20"/>
      <c r="F90" s="20"/>
      <c r="G90" s="20"/>
      <c r="H90" s="20"/>
      <c r="I90" s="20"/>
      <c r="J90" s="20"/>
      <c r="K90" s="20"/>
    </row>
    <row r="91" customFormat="false" ht="15" hidden="false" customHeight="false" outlineLevel="0" collapsed="false">
      <c r="A91" s="21"/>
      <c r="B91" s="20"/>
      <c r="C91" s="20"/>
      <c r="D91" s="20"/>
      <c r="E91" s="20"/>
      <c r="F91" s="20"/>
      <c r="G91" s="20"/>
      <c r="H91" s="20"/>
      <c r="I91" s="20"/>
      <c r="J91" s="20"/>
      <c r="K91" s="20"/>
    </row>
    <row r="92" customFormat="false" ht="15" hidden="false" customHeight="false" outlineLevel="0" collapsed="false">
      <c r="A92" s="21"/>
      <c r="B92" s="20"/>
      <c r="C92" s="20"/>
      <c r="D92" s="20"/>
      <c r="E92" s="20"/>
      <c r="F92" s="20"/>
      <c r="G92" s="20"/>
      <c r="H92" s="20"/>
      <c r="I92" s="20"/>
      <c r="J92" s="20"/>
      <c r="K92" s="20"/>
    </row>
    <row r="93" customFormat="false" ht="15" hidden="false" customHeight="false" outlineLevel="0" collapsed="false">
      <c r="A93" s="21"/>
      <c r="B93" s="20"/>
      <c r="C93" s="20"/>
      <c r="D93" s="20"/>
      <c r="E93" s="20"/>
      <c r="F93" s="20"/>
      <c r="G93" s="20"/>
      <c r="H93" s="20"/>
      <c r="I93" s="20"/>
      <c r="J93" s="20"/>
      <c r="K93" s="20"/>
    </row>
    <row r="94" customFormat="false" ht="15" hidden="false" customHeight="false" outlineLevel="0" collapsed="false">
      <c r="A94" s="21"/>
      <c r="B94" s="20"/>
      <c r="C94" s="20"/>
      <c r="D94" s="20"/>
      <c r="E94" s="20"/>
      <c r="F94" s="20"/>
      <c r="G94" s="20"/>
      <c r="H94" s="20"/>
      <c r="I94" s="20"/>
      <c r="J94" s="20"/>
      <c r="K94" s="20"/>
    </row>
    <row r="95" customFormat="false" ht="15" hidden="false" customHeight="false" outlineLevel="0" collapsed="false">
      <c r="A95" s="21"/>
      <c r="B95" s="20"/>
      <c r="C95" s="20"/>
      <c r="D95" s="20"/>
      <c r="E95" s="20"/>
      <c r="F95" s="20"/>
      <c r="G95" s="20"/>
      <c r="H95" s="20"/>
      <c r="I95" s="20"/>
      <c r="J95" s="20"/>
      <c r="K95" s="20"/>
    </row>
    <row r="96" customFormat="false" ht="15" hidden="false" customHeight="false" outlineLevel="0" collapsed="false">
      <c r="A96" s="21"/>
      <c r="B96" s="20"/>
      <c r="C96" s="20"/>
      <c r="D96" s="20"/>
      <c r="E96" s="20"/>
      <c r="F96" s="20"/>
      <c r="G96" s="20"/>
      <c r="H96" s="20"/>
      <c r="I96" s="20"/>
      <c r="J96" s="20"/>
      <c r="K96" s="20"/>
    </row>
    <row r="97" customFormat="false" ht="15" hidden="false" customHeight="false" outlineLevel="0" collapsed="false">
      <c r="A97" s="21"/>
      <c r="B97" s="20"/>
      <c r="C97" s="20"/>
      <c r="D97" s="20"/>
      <c r="E97" s="20"/>
      <c r="F97" s="20"/>
      <c r="G97" s="20"/>
      <c r="H97" s="20"/>
      <c r="I97" s="20"/>
      <c r="J97" s="20"/>
      <c r="K97" s="20"/>
    </row>
    <row r="98" customFormat="false" ht="15" hidden="false" customHeight="false" outlineLevel="0" collapsed="false">
      <c r="A98" s="21"/>
      <c r="B98" s="20"/>
      <c r="C98" s="20"/>
      <c r="D98" s="20"/>
      <c r="E98" s="20"/>
      <c r="F98" s="20"/>
      <c r="G98" s="20"/>
      <c r="H98" s="20"/>
      <c r="I98" s="20"/>
      <c r="J98" s="20"/>
      <c r="K98" s="20"/>
    </row>
    <row r="99" customFormat="false" ht="15" hidden="false" customHeight="false" outlineLevel="0" collapsed="false">
      <c r="A99" s="21"/>
      <c r="B99" s="20"/>
      <c r="C99" s="20"/>
      <c r="D99" s="20"/>
      <c r="E99" s="20"/>
      <c r="F99" s="20"/>
      <c r="G99" s="20"/>
      <c r="H99" s="20"/>
      <c r="I99" s="20"/>
      <c r="J99" s="20"/>
      <c r="K99" s="20"/>
    </row>
    <row r="100" customFormat="false" ht="15" hidden="false" customHeight="false" outlineLevel="0" collapsed="false">
      <c r="A100" s="21"/>
      <c r="B100" s="20"/>
      <c r="C100" s="20"/>
      <c r="D100" s="20"/>
      <c r="E100" s="20"/>
      <c r="F100" s="20"/>
      <c r="G100" s="20"/>
      <c r="H100" s="20"/>
      <c r="I100" s="20"/>
      <c r="J100" s="20"/>
      <c r="K100" s="20"/>
    </row>
    <row r="101" customFormat="false" ht="15" hidden="false" customHeight="false" outlineLevel="0" collapsed="false">
      <c r="A101" s="21"/>
      <c r="B101" s="20"/>
      <c r="C101" s="20"/>
      <c r="D101" s="20"/>
      <c r="E101" s="20"/>
      <c r="F101" s="20"/>
      <c r="G101" s="20"/>
      <c r="H101" s="20"/>
      <c r="I101" s="20"/>
      <c r="J101" s="20"/>
      <c r="K101" s="20"/>
    </row>
    <row r="102" customFormat="false" ht="15" hidden="false" customHeight="false" outlineLevel="0" collapsed="false">
      <c r="A102" s="21"/>
      <c r="B102" s="20"/>
      <c r="C102" s="20"/>
      <c r="D102" s="20"/>
      <c r="E102" s="20"/>
      <c r="F102" s="20"/>
      <c r="G102" s="20"/>
      <c r="H102" s="20"/>
      <c r="I102" s="20"/>
      <c r="J102" s="20"/>
      <c r="K102" s="20"/>
    </row>
    <row r="103" customFormat="false" ht="15" hidden="false" customHeight="false" outlineLevel="0" collapsed="false">
      <c r="A103" s="21"/>
      <c r="B103" s="20"/>
      <c r="C103" s="20"/>
      <c r="D103" s="20"/>
      <c r="E103" s="20"/>
      <c r="F103" s="20"/>
      <c r="G103" s="20"/>
      <c r="H103" s="20"/>
      <c r="I103" s="20"/>
      <c r="J103" s="20"/>
      <c r="K103" s="20"/>
    </row>
    <row r="104" customFormat="false" ht="15" hidden="false" customHeight="false" outlineLevel="0" collapsed="false">
      <c r="A104" s="21"/>
      <c r="B104" s="20"/>
      <c r="C104" s="20"/>
      <c r="D104" s="20"/>
      <c r="E104" s="20"/>
      <c r="F104" s="20"/>
      <c r="G104" s="20"/>
      <c r="H104" s="20"/>
      <c r="I104" s="20"/>
      <c r="J104" s="20"/>
      <c r="K104" s="20"/>
    </row>
    <row r="105" customFormat="false" ht="15" hidden="false" customHeight="false" outlineLevel="0" collapsed="false">
      <c r="A105" s="21"/>
      <c r="B105" s="20"/>
      <c r="C105" s="20"/>
      <c r="D105" s="20"/>
      <c r="E105" s="20"/>
      <c r="F105" s="20"/>
      <c r="G105" s="20"/>
      <c r="H105" s="20"/>
      <c r="I105" s="20"/>
      <c r="J105" s="20"/>
      <c r="K105" s="20"/>
    </row>
    <row r="106" customFormat="false" ht="15" hidden="false" customHeight="false" outlineLevel="0" collapsed="false">
      <c r="A106" s="21"/>
      <c r="B106" s="20"/>
      <c r="C106" s="20"/>
      <c r="D106" s="20"/>
      <c r="E106" s="20"/>
      <c r="F106" s="20"/>
      <c r="G106" s="20"/>
      <c r="H106" s="20"/>
      <c r="I106" s="20"/>
      <c r="J106" s="20"/>
      <c r="K106" s="20"/>
    </row>
    <row r="107" customFormat="false" ht="15" hidden="false" customHeight="false" outlineLevel="0" collapsed="false">
      <c r="A107" s="21"/>
      <c r="B107" s="20"/>
      <c r="C107" s="20"/>
      <c r="D107" s="20"/>
      <c r="E107" s="20"/>
      <c r="F107" s="20"/>
      <c r="G107" s="20"/>
      <c r="H107" s="20"/>
      <c r="I107" s="20"/>
      <c r="J107" s="20"/>
      <c r="K107" s="20"/>
    </row>
    <row r="108" customFormat="false" ht="15" hidden="false" customHeight="false" outlineLevel="0" collapsed="false">
      <c r="A108" s="21"/>
      <c r="B108" s="20"/>
      <c r="C108" s="20"/>
      <c r="D108" s="20"/>
      <c r="E108" s="20"/>
      <c r="F108" s="20"/>
      <c r="G108" s="20"/>
      <c r="H108" s="20"/>
      <c r="I108" s="20"/>
      <c r="J108" s="20"/>
      <c r="K108" s="20"/>
    </row>
    <row r="109" customFormat="false" ht="15" hidden="false" customHeight="false" outlineLevel="0" collapsed="false">
      <c r="A109" s="21"/>
      <c r="B109" s="20"/>
      <c r="C109" s="20"/>
      <c r="D109" s="20"/>
      <c r="E109" s="20"/>
      <c r="F109" s="20"/>
      <c r="G109" s="20"/>
      <c r="H109" s="20"/>
      <c r="I109" s="20"/>
      <c r="J109" s="20"/>
      <c r="K109" s="20"/>
    </row>
    <row r="110" customFormat="false" ht="15" hidden="false" customHeight="false" outlineLevel="0" collapsed="false">
      <c r="A110" s="21"/>
      <c r="B110" s="20"/>
      <c r="C110" s="20"/>
      <c r="D110" s="20"/>
      <c r="E110" s="20"/>
      <c r="F110" s="20"/>
      <c r="G110" s="20"/>
      <c r="H110" s="20"/>
      <c r="I110" s="20"/>
      <c r="J110" s="20"/>
      <c r="K110" s="20"/>
    </row>
    <row r="111" customFormat="false" ht="15" hidden="false" customHeight="false" outlineLevel="0" collapsed="false">
      <c r="A111" s="21"/>
      <c r="B111" s="20"/>
      <c r="C111" s="20"/>
      <c r="D111" s="20"/>
      <c r="E111" s="20"/>
      <c r="F111" s="20"/>
      <c r="G111" s="20"/>
      <c r="H111" s="20"/>
      <c r="I111" s="20"/>
      <c r="J111" s="20"/>
      <c r="K111" s="20"/>
    </row>
    <row r="112" customFormat="false" ht="15" hidden="false" customHeight="false" outlineLevel="0" collapsed="false">
      <c r="A112" s="21"/>
      <c r="B112" s="20"/>
      <c r="C112" s="20"/>
      <c r="D112" s="20"/>
      <c r="E112" s="20"/>
      <c r="F112" s="20"/>
      <c r="G112" s="20"/>
      <c r="H112" s="20"/>
      <c r="I112" s="20"/>
      <c r="J112" s="20"/>
      <c r="K112" s="20"/>
    </row>
    <row r="113" customFormat="false" ht="15" hidden="false" customHeight="false" outlineLevel="0" collapsed="false">
      <c r="A113" s="21"/>
      <c r="B113" s="20"/>
      <c r="C113" s="20"/>
      <c r="D113" s="20"/>
      <c r="E113" s="20"/>
      <c r="F113" s="20"/>
      <c r="G113" s="20"/>
      <c r="H113" s="20"/>
      <c r="I113" s="20"/>
      <c r="J113" s="20"/>
      <c r="K113" s="20"/>
    </row>
    <row r="114" customFormat="false" ht="15" hidden="false" customHeight="false" outlineLevel="0" collapsed="false">
      <c r="A114" s="21"/>
      <c r="B114" s="20"/>
      <c r="C114" s="20"/>
      <c r="D114" s="20"/>
      <c r="E114" s="20"/>
      <c r="F114" s="20"/>
      <c r="G114" s="20"/>
      <c r="H114" s="20"/>
      <c r="I114" s="20"/>
      <c r="J114" s="20"/>
      <c r="K114" s="20"/>
    </row>
    <row r="115" customFormat="false" ht="15" hidden="false" customHeight="false" outlineLevel="0" collapsed="false">
      <c r="A115" s="21"/>
      <c r="B115" s="20"/>
      <c r="C115" s="20"/>
      <c r="D115" s="20"/>
      <c r="E115" s="20"/>
      <c r="F115" s="20"/>
      <c r="G115" s="20"/>
      <c r="H115" s="20"/>
      <c r="I115" s="20"/>
      <c r="J115" s="20"/>
      <c r="K115" s="20"/>
    </row>
    <row r="116" customFormat="false" ht="15" hidden="false" customHeight="false" outlineLevel="0" collapsed="false">
      <c r="A116" s="21"/>
      <c r="B116" s="20"/>
      <c r="C116" s="20"/>
      <c r="D116" s="20"/>
      <c r="E116" s="20"/>
      <c r="F116" s="20"/>
      <c r="G116" s="20"/>
      <c r="H116" s="20"/>
      <c r="I116" s="20"/>
      <c r="J116" s="20"/>
      <c r="K116" s="20"/>
    </row>
    <row r="117" customFormat="false" ht="15" hidden="false" customHeight="false" outlineLevel="0" collapsed="false">
      <c r="A117" s="21"/>
      <c r="B117" s="20"/>
      <c r="C117" s="20"/>
      <c r="D117" s="20"/>
      <c r="E117" s="20"/>
      <c r="F117" s="20"/>
      <c r="G117" s="20"/>
      <c r="H117" s="20"/>
      <c r="I117" s="20"/>
      <c r="J117" s="20"/>
      <c r="K117" s="20"/>
    </row>
    <row r="118" customFormat="false" ht="15" hidden="false" customHeight="false" outlineLevel="0" collapsed="false">
      <c r="A118" s="21"/>
      <c r="B118" s="20"/>
      <c r="C118" s="20"/>
      <c r="D118" s="20"/>
      <c r="E118" s="20"/>
      <c r="F118" s="20"/>
      <c r="G118" s="20"/>
      <c r="H118" s="20"/>
      <c r="I118" s="20"/>
      <c r="J118" s="20"/>
      <c r="K118" s="20"/>
    </row>
    <row r="119" customFormat="false" ht="15" hidden="false" customHeight="false" outlineLevel="0" collapsed="false">
      <c r="A119" s="21"/>
      <c r="B119" s="20"/>
      <c r="C119" s="20"/>
      <c r="D119" s="20"/>
      <c r="E119" s="20"/>
      <c r="F119" s="20"/>
      <c r="G119" s="20"/>
      <c r="H119" s="20"/>
      <c r="I119" s="20"/>
      <c r="J119" s="20"/>
      <c r="K119" s="20"/>
    </row>
    <row r="120" customFormat="false" ht="15" hidden="false" customHeight="false" outlineLevel="0" collapsed="false">
      <c r="A120" s="21"/>
      <c r="B120" s="20"/>
      <c r="C120" s="20"/>
      <c r="D120" s="20"/>
      <c r="E120" s="20"/>
      <c r="F120" s="20"/>
      <c r="G120" s="20"/>
      <c r="H120" s="20"/>
      <c r="I120" s="20"/>
      <c r="J120" s="20"/>
      <c r="K120" s="20"/>
    </row>
    <row r="121" customFormat="false" ht="15" hidden="false" customHeight="false" outlineLevel="0" collapsed="false">
      <c r="A121" s="21"/>
      <c r="B121" s="20"/>
      <c r="C121" s="20"/>
      <c r="D121" s="20"/>
      <c r="E121" s="20"/>
      <c r="F121" s="20"/>
      <c r="G121" s="20"/>
      <c r="H121" s="20"/>
      <c r="I121" s="20"/>
      <c r="J121" s="20"/>
      <c r="K121" s="20"/>
    </row>
    <row r="122" customFormat="false" ht="15" hidden="false" customHeight="false" outlineLevel="0" collapsed="false">
      <c r="A122" s="21"/>
      <c r="B122" s="20"/>
      <c r="C122" s="20"/>
      <c r="D122" s="20"/>
      <c r="E122" s="20"/>
      <c r="F122" s="20"/>
      <c r="G122" s="20"/>
      <c r="H122" s="20"/>
      <c r="I122" s="20"/>
      <c r="J122" s="20"/>
      <c r="K122" s="20"/>
    </row>
    <row r="123" customFormat="false" ht="15" hidden="false" customHeight="false" outlineLevel="0" collapsed="false">
      <c r="A123" s="21"/>
      <c r="B123" s="20"/>
      <c r="C123" s="20"/>
      <c r="D123" s="20"/>
      <c r="E123" s="20"/>
      <c r="F123" s="20"/>
      <c r="G123" s="20"/>
      <c r="H123" s="20"/>
      <c r="I123" s="20"/>
      <c r="J123" s="20"/>
      <c r="K123" s="20"/>
    </row>
    <row r="124" customFormat="false" ht="15" hidden="false" customHeight="false" outlineLevel="0" collapsed="false">
      <c r="A124" s="21"/>
      <c r="B124" s="20"/>
      <c r="C124" s="20"/>
      <c r="D124" s="20"/>
      <c r="E124" s="20"/>
      <c r="F124" s="20"/>
      <c r="G124" s="20"/>
      <c r="H124" s="20"/>
      <c r="I124" s="20"/>
      <c r="J124" s="20"/>
      <c r="K124" s="20"/>
    </row>
    <row r="125" customFormat="false" ht="15" hidden="false" customHeight="false" outlineLevel="0" collapsed="false">
      <c r="A125" s="21"/>
      <c r="B125" s="20"/>
      <c r="C125" s="20"/>
      <c r="D125" s="20"/>
      <c r="E125" s="20"/>
      <c r="F125" s="20"/>
      <c r="G125" s="20"/>
      <c r="H125" s="20"/>
      <c r="I125" s="20"/>
      <c r="J125" s="20"/>
      <c r="K125" s="20"/>
    </row>
    <row r="126" customFormat="false" ht="15" hidden="false" customHeight="false" outlineLevel="0" collapsed="false">
      <c r="A126" s="21"/>
      <c r="B126" s="20"/>
      <c r="C126" s="20"/>
      <c r="D126" s="20"/>
      <c r="E126" s="20"/>
      <c r="F126" s="20"/>
      <c r="G126" s="20"/>
      <c r="H126" s="20"/>
      <c r="I126" s="20"/>
      <c r="J126" s="20"/>
      <c r="K126" s="20"/>
    </row>
    <row r="127" customFormat="false" ht="15" hidden="false" customHeight="false" outlineLevel="0" collapsed="false">
      <c r="A127" s="21"/>
      <c r="B127" s="20"/>
      <c r="C127" s="20"/>
      <c r="D127" s="20"/>
      <c r="E127" s="20"/>
      <c r="F127" s="20"/>
      <c r="G127" s="20"/>
      <c r="H127" s="20"/>
      <c r="I127" s="20"/>
      <c r="J127" s="20"/>
      <c r="K127" s="20"/>
    </row>
    <row r="128" customFormat="false" ht="15" hidden="false" customHeight="false" outlineLevel="0" collapsed="false">
      <c r="A128" s="21"/>
      <c r="B128" s="20"/>
      <c r="C128" s="20"/>
      <c r="D128" s="20"/>
      <c r="E128" s="20"/>
      <c r="F128" s="20"/>
      <c r="G128" s="20"/>
      <c r="H128" s="20"/>
      <c r="I128" s="20"/>
      <c r="J128" s="20"/>
      <c r="K128" s="20"/>
    </row>
    <row r="129" customFormat="false" ht="15" hidden="false" customHeight="false" outlineLevel="0" collapsed="false">
      <c r="A129" s="21"/>
      <c r="B129" s="20"/>
      <c r="C129" s="20"/>
      <c r="D129" s="20"/>
      <c r="E129" s="20"/>
      <c r="F129" s="20"/>
      <c r="G129" s="20"/>
      <c r="H129" s="20"/>
      <c r="I129" s="20"/>
      <c r="J129" s="20"/>
      <c r="K129" s="20"/>
    </row>
    <row r="130" customFormat="false" ht="15" hidden="false" customHeight="false" outlineLevel="0" collapsed="false">
      <c r="A130" s="21"/>
      <c r="B130" s="20"/>
      <c r="C130" s="20"/>
      <c r="D130" s="20"/>
      <c r="E130" s="20"/>
      <c r="F130" s="20"/>
      <c r="G130" s="20"/>
      <c r="H130" s="20"/>
      <c r="I130" s="20"/>
      <c r="J130" s="20"/>
      <c r="K130" s="20"/>
    </row>
    <row r="131" customFormat="false" ht="15" hidden="false" customHeight="false" outlineLevel="0" collapsed="false">
      <c r="A131" s="21"/>
      <c r="B131" s="20"/>
      <c r="C131" s="20"/>
      <c r="D131" s="20"/>
      <c r="E131" s="20"/>
      <c r="F131" s="20"/>
      <c r="G131" s="20"/>
      <c r="H131" s="20"/>
      <c r="I131" s="20"/>
      <c r="J131" s="20"/>
      <c r="K131" s="20"/>
    </row>
    <row r="132" customFormat="false" ht="15" hidden="false" customHeight="false" outlineLevel="0" collapsed="false">
      <c r="A132" s="21"/>
      <c r="B132" s="20"/>
      <c r="C132" s="20"/>
      <c r="D132" s="20"/>
      <c r="E132" s="20"/>
      <c r="F132" s="20"/>
      <c r="G132" s="20"/>
      <c r="H132" s="20"/>
      <c r="I132" s="20"/>
      <c r="J132" s="20"/>
      <c r="K132" s="20"/>
    </row>
    <row r="133" customFormat="false" ht="15" hidden="false" customHeight="false" outlineLevel="0" collapsed="false">
      <c r="A133" s="21"/>
      <c r="B133" s="20"/>
      <c r="C133" s="20"/>
      <c r="D133" s="20"/>
      <c r="E133" s="20"/>
      <c r="F133" s="20"/>
      <c r="G133" s="20"/>
      <c r="H133" s="20"/>
      <c r="I133" s="20"/>
      <c r="J133" s="20"/>
      <c r="K133" s="20"/>
    </row>
    <row r="134" customFormat="false" ht="15" hidden="false" customHeight="false" outlineLevel="0" collapsed="false">
      <c r="A134" s="21"/>
      <c r="B134" s="20"/>
      <c r="C134" s="20"/>
      <c r="D134" s="20"/>
      <c r="E134" s="20"/>
      <c r="F134" s="20"/>
      <c r="G134" s="20"/>
      <c r="H134" s="20"/>
      <c r="I134" s="20"/>
      <c r="J134" s="20"/>
      <c r="K134" s="20"/>
    </row>
    <row r="135" customFormat="false" ht="15" hidden="false" customHeight="false" outlineLevel="0" collapsed="false">
      <c r="A135" s="21"/>
      <c r="B135" s="20"/>
      <c r="C135" s="20"/>
      <c r="D135" s="20"/>
      <c r="E135" s="20"/>
      <c r="F135" s="20"/>
      <c r="G135" s="20"/>
      <c r="H135" s="20"/>
      <c r="I135" s="20"/>
      <c r="J135" s="20"/>
      <c r="K135" s="20"/>
    </row>
    <row r="136" customFormat="false" ht="15" hidden="false" customHeight="false" outlineLevel="0" collapsed="false">
      <c r="A136" s="21"/>
      <c r="B136" s="20"/>
      <c r="C136" s="20"/>
      <c r="D136" s="20"/>
      <c r="E136" s="20"/>
      <c r="F136" s="20"/>
      <c r="G136" s="20"/>
      <c r="H136" s="20"/>
      <c r="I136" s="20"/>
      <c r="J136" s="20"/>
      <c r="K136" s="20"/>
    </row>
    <row r="137" customFormat="false" ht="15" hidden="false" customHeight="false" outlineLevel="0" collapsed="false">
      <c r="A137" s="21"/>
      <c r="B137" s="20"/>
      <c r="C137" s="20"/>
      <c r="D137" s="20"/>
      <c r="E137" s="20"/>
      <c r="F137" s="20"/>
      <c r="G137" s="20"/>
      <c r="H137" s="20"/>
      <c r="I137" s="20"/>
      <c r="J137" s="20"/>
      <c r="K137" s="20"/>
    </row>
    <row r="138" customFormat="false" ht="15" hidden="false" customHeight="false" outlineLevel="0" collapsed="false">
      <c r="A138" s="21"/>
      <c r="B138" s="20"/>
      <c r="C138" s="20"/>
      <c r="D138" s="20"/>
      <c r="E138" s="20"/>
      <c r="F138" s="20"/>
      <c r="G138" s="20"/>
      <c r="H138" s="20"/>
      <c r="I138" s="20"/>
      <c r="J138" s="20"/>
      <c r="K138" s="20"/>
    </row>
    <row r="139" customFormat="false" ht="15" hidden="false" customHeight="false" outlineLevel="0" collapsed="false">
      <c r="A139" s="21"/>
      <c r="B139" s="20"/>
      <c r="C139" s="20"/>
      <c r="D139" s="20"/>
      <c r="E139" s="20"/>
      <c r="F139" s="20"/>
      <c r="G139" s="20"/>
      <c r="H139" s="20"/>
      <c r="I139" s="20"/>
      <c r="J139" s="20"/>
      <c r="K139" s="20"/>
    </row>
    <row r="140" customFormat="false" ht="15" hidden="false" customHeight="false" outlineLevel="0" collapsed="false">
      <c r="A140" s="21"/>
      <c r="B140" s="20"/>
      <c r="C140" s="20"/>
      <c r="D140" s="20"/>
      <c r="E140" s="20"/>
      <c r="F140" s="20"/>
      <c r="G140" s="20"/>
      <c r="H140" s="20"/>
      <c r="I140" s="20"/>
      <c r="J140" s="20"/>
      <c r="K140" s="20"/>
    </row>
    <row r="141" customFormat="false" ht="15" hidden="false" customHeight="false" outlineLevel="0" collapsed="false">
      <c r="A141" s="21"/>
      <c r="B141" s="20"/>
      <c r="C141" s="20"/>
      <c r="D141" s="20"/>
      <c r="E141" s="20"/>
      <c r="F141" s="20"/>
      <c r="G141" s="20"/>
      <c r="H141" s="20"/>
      <c r="I141" s="20"/>
      <c r="J141" s="20"/>
      <c r="K141" s="20"/>
    </row>
    <row r="142" customFormat="false" ht="15" hidden="false" customHeight="false" outlineLevel="0" collapsed="false">
      <c r="A142" s="21"/>
      <c r="B142" s="20"/>
      <c r="C142" s="20"/>
      <c r="D142" s="20"/>
      <c r="E142" s="20"/>
      <c r="F142" s="20"/>
      <c r="G142" s="20"/>
      <c r="H142" s="20"/>
      <c r="I142" s="20"/>
      <c r="J142" s="20"/>
      <c r="K142" s="20"/>
    </row>
    <row r="143" customFormat="false" ht="15" hidden="false" customHeight="false" outlineLevel="0" collapsed="false">
      <c r="A143" s="21"/>
      <c r="B143" s="20"/>
      <c r="C143" s="20"/>
      <c r="D143" s="20"/>
      <c r="E143" s="20"/>
      <c r="F143" s="20"/>
      <c r="G143" s="20"/>
      <c r="H143" s="20"/>
      <c r="I143" s="20"/>
      <c r="J143" s="20"/>
      <c r="K143" s="20"/>
    </row>
    <row r="144" customFormat="false" ht="15" hidden="false" customHeight="false" outlineLevel="0" collapsed="false">
      <c r="A144" s="21"/>
      <c r="B144" s="20"/>
      <c r="C144" s="20"/>
      <c r="D144" s="20"/>
      <c r="E144" s="20"/>
      <c r="F144" s="20"/>
      <c r="G144" s="20"/>
      <c r="H144" s="20"/>
      <c r="I144" s="20"/>
      <c r="J144" s="20"/>
      <c r="K144" s="20"/>
    </row>
    <row r="145" customFormat="false" ht="15" hidden="false" customHeight="false" outlineLevel="0" collapsed="false">
      <c r="A145" s="21"/>
      <c r="B145" s="20"/>
      <c r="C145" s="20"/>
      <c r="D145" s="20"/>
      <c r="E145" s="20"/>
      <c r="F145" s="20"/>
      <c r="G145" s="20"/>
      <c r="H145" s="20"/>
      <c r="I145" s="20"/>
      <c r="J145" s="20"/>
      <c r="K145" s="20"/>
    </row>
    <row r="146" customFormat="false" ht="15" hidden="false" customHeight="false" outlineLevel="0" collapsed="false">
      <c r="A146" s="21"/>
      <c r="B146" s="20"/>
      <c r="C146" s="20"/>
      <c r="D146" s="20"/>
      <c r="E146" s="20"/>
      <c r="F146" s="20"/>
      <c r="G146" s="20"/>
      <c r="H146" s="20"/>
      <c r="I146" s="20"/>
      <c r="J146" s="20"/>
      <c r="K146" s="20"/>
    </row>
    <row r="147" customFormat="false" ht="15" hidden="false" customHeight="false" outlineLevel="0" collapsed="false">
      <c r="A147" s="21"/>
      <c r="B147" s="20"/>
      <c r="C147" s="20"/>
      <c r="D147" s="20"/>
      <c r="E147" s="20"/>
      <c r="F147" s="20"/>
      <c r="G147" s="20"/>
      <c r="H147" s="20"/>
      <c r="I147" s="20"/>
      <c r="J147" s="20"/>
      <c r="K147" s="20"/>
    </row>
    <row r="148" customFormat="false" ht="15" hidden="false" customHeight="false" outlineLevel="0" collapsed="false">
      <c r="A148" s="21"/>
      <c r="B148" s="20"/>
      <c r="C148" s="20"/>
      <c r="D148" s="20"/>
      <c r="E148" s="20"/>
      <c r="F148" s="20"/>
      <c r="G148" s="20"/>
      <c r="H148" s="20"/>
      <c r="I148" s="20"/>
      <c r="J148" s="20"/>
      <c r="K148" s="20"/>
    </row>
    <row r="149" customFormat="false" ht="15" hidden="false" customHeight="false" outlineLevel="0" collapsed="false">
      <c r="A149" s="21"/>
      <c r="B149" s="20"/>
      <c r="C149" s="20"/>
      <c r="D149" s="20"/>
      <c r="E149" s="20"/>
      <c r="F149" s="20"/>
      <c r="G149" s="20"/>
      <c r="H149" s="20"/>
      <c r="I149" s="20"/>
      <c r="J149" s="20"/>
      <c r="K149" s="20"/>
    </row>
    <row r="150" customFormat="false" ht="15" hidden="false" customHeight="false" outlineLevel="0" collapsed="false">
      <c r="A150" s="21"/>
      <c r="B150" s="20"/>
      <c r="C150" s="20"/>
      <c r="D150" s="20"/>
      <c r="E150" s="20"/>
      <c r="F150" s="20"/>
      <c r="G150" s="20"/>
      <c r="H150" s="20"/>
      <c r="I150" s="20"/>
      <c r="J150" s="20"/>
      <c r="K150" s="20"/>
    </row>
    <row r="151" customFormat="false" ht="15" hidden="false" customHeight="false" outlineLevel="0" collapsed="false">
      <c r="A151" s="21"/>
      <c r="B151" s="20"/>
      <c r="C151" s="20"/>
      <c r="D151" s="20"/>
      <c r="E151" s="20"/>
      <c r="F151" s="20"/>
      <c r="G151" s="20"/>
      <c r="H151" s="20"/>
      <c r="I151" s="20"/>
      <c r="J151" s="20"/>
      <c r="K151" s="20"/>
    </row>
    <row r="152" customFormat="false" ht="15" hidden="false" customHeight="false" outlineLevel="0" collapsed="false">
      <c r="A152" s="21"/>
      <c r="B152" s="20"/>
      <c r="C152" s="20"/>
      <c r="D152" s="20"/>
      <c r="E152" s="20"/>
      <c r="F152" s="20"/>
      <c r="G152" s="20"/>
      <c r="H152" s="20"/>
      <c r="I152" s="20"/>
      <c r="J152" s="20"/>
      <c r="K152" s="20"/>
    </row>
    <row r="153" customFormat="false" ht="15" hidden="false" customHeight="false" outlineLevel="0" collapsed="false">
      <c r="A153" s="21"/>
      <c r="B153" s="20"/>
      <c r="C153" s="20"/>
      <c r="D153" s="20"/>
      <c r="E153" s="20"/>
      <c r="F153" s="20"/>
      <c r="G153" s="20"/>
      <c r="H153" s="20"/>
      <c r="I153" s="20"/>
      <c r="J153" s="20"/>
      <c r="K153" s="20"/>
    </row>
    <row r="154" customFormat="false" ht="15" hidden="false" customHeight="false" outlineLevel="0" collapsed="false">
      <c r="A154" s="21"/>
      <c r="B154" s="20"/>
      <c r="C154" s="20"/>
      <c r="D154" s="20"/>
      <c r="E154" s="20"/>
      <c r="F154" s="20"/>
      <c r="G154" s="20"/>
      <c r="H154" s="20"/>
      <c r="I154" s="20"/>
      <c r="J154" s="20"/>
      <c r="K154" s="20"/>
    </row>
    <row r="155" customFormat="false" ht="15" hidden="false" customHeight="false" outlineLevel="0" collapsed="false">
      <c r="A155" s="21"/>
      <c r="B155" s="20"/>
      <c r="C155" s="20"/>
      <c r="D155" s="20"/>
      <c r="E155" s="20"/>
      <c r="F155" s="20"/>
      <c r="G155" s="20"/>
      <c r="H155" s="20"/>
      <c r="I155" s="20"/>
      <c r="J155" s="20"/>
      <c r="K155" s="20"/>
    </row>
    <row r="156" customFormat="false" ht="15" hidden="false" customHeight="false" outlineLevel="0" collapsed="false">
      <c r="A156" s="21"/>
      <c r="B156" s="20"/>
      <c r="C156" s="20"/>
      <c r="D156" s="20"/>
      <c r="E156" s="20"/>
      <c r="F156" s="20"/>
      <c r="G156" s="20"/>
      <c r="H156" s="20"/>
      <c r="I156" s="20"/>
      <c r="J156" s="20"/>
      <c r="K156" s="20"/>
    </row>
    <row r="157" customFormat="false" ht="15" hidden="false" customHeight="false" outlineLevel="0" collapsed="false">
      <c r="A157" s="21"/>
      <c r="B157" s="20"/>
      <c r="C157" s="20"/>
      <c r="D157" s="20"/>
      <c r="E157" s="20"/>
      <c r="F157" s="20"/>
      <c r="G157" s="20"/>
      <c r="H157" s="20"/>
      <c r="I157" s="20"/>
      <c r="J157" s="20"/>
      <c r="K157" s="20"/>
    </row>
    <row r="158" customFormat="false" ht="15" hidden="false" customHeight="false" outlineLevel="0" collapsed="false">
      <c r="A158" s="21"/>
      <c r="B158" s="20"/>
      <c r="C158" s="20"/>
      <c r="D158" s="20"/>
      <c r="E158" s="20"/>
      <c r="F158" s="20"/>
      <c r="G158" s="20"/>
      <c r="H158" s="20"/>
      <c r="I158" s="20"/>
      <c r="J158" s="20"/>
      <c r="K158" s="20"/>
    </row>
    <row r="159" customFormat="false" ht="15" hidden="false" customHeight="false" outlineLevel="0" collapsed="false">
      <c r="A159" s="21"/>
      <c r="B159" s="20"/>
      <c r="C159" s="20"/>
      <c r="D159" s="20"/>
      <c r="E159" s="20"/>
      <c r="F159" s="20"/>
      <c r="G159" s="20"/>
      <c r="H159" s="20"/>
      <c r="I159" s="20"/>
      <c r="J159" s="20"/>
      <c r="K159" s="20"/>
    </row>
    <row r="160" customFormat="false" ht="15" hidden="false" customHeight="false" outlineLevel="0" collapsed="false">
      <c r="A160" s="21"/>
      <c r="B160" s="20"/>
      <c r="C160" s="20"/>
      <c r="D160" s="20"/>
      <c r="E160" s="20"/>
      <c r="F160" s="20"/>
      <c r="G160" s="20"/>
      <c r="H160" s="20"/>
      <c r="I160" s="20"/>
      <c r="J160" s="20"/>
      <c r="K160" s="20"/>
    </row>
    <row r="161" customFormat="false" ht="15" hidden="false" customHeight="false" outlineLevel="0" collapsed="false">
      <c r="A161" s="21"/>
      <c r="B161" s="20"/>
      <c r="C161" s="20"/>
      <c r="D161" s="20"/>
      <c r="E161" s="20"/>
      <c r="F161" s="20"/>
      <c r="G161" s="20"/>
      <c r="H161" s="20"/>
      <c r="I161" s="20"/>
      <c r="J161" s="20"/>
      <c r="K161" s="20"/>
    </row>
    <row r="162" customFormat="false" ht="15" hidden="false" customHeight="false" outlineLevel="0" collapsed="false">
      <c r="A162" s="21"/>
      <c r="B162" s="20"/>
      <c r="C162" s="20"/>
      <c r="D162" s="20"/>
      <c r="E162" s="20"/>
      <c r="F162" s="20"/>
      <c r="G162" s="20"/>
      <c r="H162" s="20"/>
      <c r="I162" s="20"/>
      <c r="J162" s="20"/>
      <c r="K162" s="20"/>
    </row>
    <row r="163" customFormat="false" ht="15" hidden="false" customHeight="false" outlineLevel="0" collapsed="false">
      <c r="A163" s="21"/>
      <c r="B163" s="20"/>
      <c r="C163" s="20"/>
      <c r="D163" s="20"/>
      <c r="E163" s="20"/>
      <c r="F163" s="20"/>
      <c r="G163" s="20"/>
      <c r="H163" s="20"/>
      <c r="I163" s="20"/>
      <c r="J163" s="20"/>
      <c r="K163" s="20"/>
    </row>
    <row r="164" customFormat="false" ht="15" hidden="false" customHeight="false" outlineLevel="0" collapsed="false">
      <c r="A164" s="21"/>
      <c r="B164" s="20"/>
      <c r="C164" s="20"/>
      <c r="D164" s="20"/>
      <c r="E164" s="20"/>
      <c r="F164" s="20"/>
      <c r="G164" s="20"/>
      <c r="H164" s="20"/>
      <c r="I164" s="20"/>
      <c r="J164" s="20"/>
      <c r="K164" s="20"/>
    </row>
    <row r="165" customFormat="false" ht="15" hidden="false" customHeight="false" outlineLevel="0" collapsed="false">
      <c r="A165" s="21"/>
      <c r="B165" s="20"/>
      <c r="C165" s="20"/>
      <c r="D165" s="20"/>
      <c r="E165" s="20"/>
      <c r="F165" s="20"/>
      <c r="G165" s="20"/>
      <c r="H165" s="20"/>
      <c r="I165" s="20"/>
      <c r="J165" s="20"/>
      <c r="K165" s="20"/>
    </row>
    <row r="166" customFormat="false" ht="15" hidden="false" customHeight="false" outlineLevel="0" collapsed="false">
      <c r="A166" s="21"/>
      <c r="B166" s="20"/>
      <c r="C166" s="20"/>
      <c r="D166" s="20"/>
      <c r="E166" s="20"/>
      <c r="F166" s="20"/>
      <c r="G166" s="20"/>
      <c r="H166" s="20"/>
      <c r="I166" s="20"/>
      <c r="J166" s="20"/>
      <c r="K166" s="20"/>
    </row>
    <row r="167" customFormat="false" ht="15" hidden="false" customHeight="false" outlineLevel="0" collapsed="false">
      <c r="A167" s="21"/>
      <c r="B167" s="20"/>
      <c r="C167" s="20"/>
      <c r="D167" s="20"/>
      <c r="E167" s="20"/>
      <c r="F167" s="20"/>
      <c r="G167" s="20"/>
      <c r="H167" s="20"/>
      <c r="I167" s="20"/>
      <c r="J167" s="20"/>
      <c r="K167" s="20"/>
    </row>
    <row r="168" customFormat="false" ht="15" hidden="false" customHeight="false" outlineLevel="0" collapsed="false">
      <c r="A168" s="21"/>
      <c r="B168" s="20"/>
      <c r="C168" s="20"/>
      <c r="D168" s="20"/>
      <c r="E168" s="20"/>
      <c r="F168" s="20"/>
      <c r="G168" s="20"/>
      <c r="H168" s="20"/>
      <c r="I168" s="20"/>
      <c r="J168" s="20"/>
      <c r="K168" s="20"/>
    </row>
    <row r="169" customFormat="false" ht="15" hidden="false" customHeight="false" outlineLevel="0" collapsed="false">
      <c r="A169" s="21"/>
      <c r="B169" s="20"/>
      <c r="C169" s="20"/>
      <c r="D169" s="20"/>
      <c r="E169" s="20"/>
      <c r="F169" s="20"/>
      <c r="G169" s="20"/>
      <c r="H169" s="20"/>
      <c r="I169" s="20"/>
      <c r="J169" s="20"/>
      <c r="K169" s="20"/>
    </row>
    <row r="170" customFormat="false" ht="15" hidden="false" customHeight="false" outlineLevel="0" collapsed="false">
      <c r="A170" s="21"/>
      <c r="B170" s="20"/>
      <c r="C170" s="20"/>
      <c r="D170" s="20"/>
      <c r="E170" s="20"/>
      <c r="F170" s="20"/>
      <c r="G170" s="20"/>
      <c r="H170" s="20"/>
      <c r="I170" s="20"/>
      <c r="J170" s="20"/>
      <c r="K170" s="20"/>
    </row>
    <row r="171" customFormat="false" ht="15" hidden="false" customHeight="false" outlineLevel="0" collapsed="false">
      <c r="A171" s="21"/>
      <c r="B171" s="20"/>
      <c r="C171" s="20"/>
      <c r="D171" s="20"/>
      <c r="E171" s="20"/>
      <c r="F171" s="20"/>
      <c r="G171" s="20"/>
      <c r="H171" s="20"/>
      <c r="I171" s="20"/>
      <c r="J171" s="20"/>
      <c r="K171" s="20"/>
    </row>
    <row r="172" customFormat="false" ht="15" hidden="false" customHeight="false" outlineLevel="0" collapsed="false">
      <c r="A172" s="21"/>
      <c r="B172" s="20"/>
      <c r="C172" s="20"/>
      <c r="D172" s="20"/>
      <c r="E172" s="20"/>
      <c r="F172" s="20"/>
      <c r="G172" s="20"/>
      <c r="H172" s="20"/>
      <c r="I172" s="20"/>
      <c r="J172" s="20"/>
      <c r="K172" s="20"/>
    </row>
    <row r="173" customFormat="false" ht="15" hidden="false" customHeight="false" outlineLevel="0" collapsed="false">
      <c r="A173" s="21"/>
      <c r="B173" s="20"/>
      <c r="C173" s="20"/>
      <c r="D173" s="20"/>
      <c r="E173" s="20"/>
      <c r="F173" s="20"/>
      <c r="G173" s="20"/>
      <c r="H173" s="20"/>
      <c r="I173" s="20"/>
      <c r="J173" s="20"/>
      <c r="K173" s="20"/>
    </row>
    <row r="174" customFormat="false" ht="15" hidden="false" customHeight="false" outlineLevel="0" collapsed="false">
      <c r="A174" s="21"/>
      <c r="B174" s="20"/>
      <c r="C174" s="20"/>
      <c r="D174" s="20"/>
      <c r="E174" s="20"/>
      <c r="F174" s="20"/>
      <c r="G174" s="20"/>
      <c r="H174" s="20"/>
      <c r="I174" s="20"/>
      <c r="J174" s="20"/>
      <c r="K174" s="20"/>
    </row>
    <row r="175" customFormat="false" ht="15" hidden="false" customHeight="false" outlineLevel="0" collapsed="false">
      <c r="A175" s="21"/>
      <c r="B175" s="20"/>
      <c r="C175" s="20"/>
      <c r="D175" s="20"/>
      <c r="E175" s="20"/>
      <c r="F175" s="20"/>
      <c r="G175" s="20"/>
      <c r="H175" s="20"/>
      <c r="I175" s="20"/>
      <c r="J175" s="20"/>
      <c r="K175" s="20"/>
    </row>
    <row r="176" customFormat="false" ht="15" hidden="false" customHeight="false" outlineLevel="0" collapsed="false">
      <c r="A176" s="21"/>
      <c r="B176" s="20"/>
      <c r="C176" s="20"/>
      <c r="D176" s="20"/>
      <c r="E176" s="20"/>
      <c r="F176" s="20"/>
      <c r="G176" s="20"/>
      <c r="H176" s="20"/>
      <c r="I176" s="20"/>
      <c r="J176" s="20"/>
      <c r="K176" s="20"/>
    </row>
    <row r="177" customFormat="false" ht="15" hidden="false" customHeight="false" outlineLevel="0" collapsed="false">
      <c r="A177" s="21"/>
      <c r="B177" s="20"/>
      <c r="C177" s="20"/>
      <c r="D177" s="20"/>
      <c r="E177" s="20"/>
      <c r="F177" s="20"/>
      <c r="G177" s="20"/>
      <c r="H177" s="20"/>
      <c r="I177" s="20"/>
      <c r="J177" s="20"/>
      <c r="K177" s="20"/>
    </row>
    <row r="178" customFormat="false" ht="15" hidden="false" customHeight="false" outlineLevel="0" collapsed="false">
      <c r="A178" s="21"/>
      <c r="B178" s="20"/>
      <c r="C178" s="20"/>
      <c r="D178" s="20"/>
      <c r="E178" s="20"/>
      <c r="F178" s="20"/>
      <c r="G178" s="20"/>
      <c r="H178" s="20"/>
      <c r="I178" s="20"/>
      <c r="J178" s="20"/>
      <c r="K178" s="20"/>
    </row>
    <row r="179" customFormat="false" ht="15" hidden="false" customHeight="false" outlineLevel="0" collapsed="false">
      <c r="A179" s="21"/>
      <c r="B179" s="20"/>
      <c r="C179" s="20"/>
      <c r="D179" s="20"/>
      <c r="E179" s="20"/>
      <c r="F179" s="20"/>
      <c r="G179" s="20"/>
      <c r="H179" s="20"/>
      <c r="I179" s="20"/>
      <c r="J179" s="20"/>
      <c r="K179" s="20"/>
    </row>
    <row r="180" customFormat="false" ht="15" hidden="false" customHeight="false" outlineLevel="0" collapsed="false">
      <c r="A180" s="21"/>
      <c r="B180" s="20"/>
      <c r="C180" s="20"/>
      <c r="D180" s="20"/>
      <c r="E180" s="20"/>
      <c r="F180" s="20"/>
      <c r="G180" s="20"/>
      <c r="H180" s="20"/>
      <c r="I180" s="20"/>
      <c r="J180" s="20"/>
      <c r="K180" s="20"/>
    </row>
    <row r="181" customFormat="false" ht="15" hidden="false" customHeight="false" outlineLevel="0" collapsed="false">
      <c r="A181" s="21"/>
      <c r="B181" s="20"/>
      <c r="C181" s="20"/>
      <c r="D181" s="20"/>
      <c r="E181" s="20"/>
      <c r="F181" s="20"/>
      <c r="G181" s="20"/>
      <c r="H181" s="20"/>
      <c r="I181" s="20"/>
      <c r="J181" s="20"/>
      <c r="K181" s="20"/>
    </row>
    <row r="182" customFormat="false" ht="15" hidden="false" customHeight="false" outlineLevel="0" collapsed="false">
      <c r="A182" s="21"/>
      <c r="B182" s="20"/>
      <c r="C182" s="20"/>
      <c r="D182" s="20"/>
      <c r="E182" s="20"/>
      <c r="F182" s="20"/>
      <c r="G182" s="20"/>
      <c r="H182" s="20"/>
      <c r="I182" s="20"/>
      <c r="J182" s="20"/>
      <c r="K182" s="20"/>
    </row>
    <row r="183" customFormat="false" ht="15" hidden="false" customHeight="false" outlineLevel="0" collapsed="false">
      <c r="A183" s="21"/>
      <c r="B183" s="20"/>
      <c r="C183" s="20"/>
      <c r="D183" s="20"/>
      <c r="E183" s="20"/>
      <c r="F183" s="20"/>
      <c r="G183" s="20"/>
      <c r="H183" s="20"/>
      <c r="I183" s="20"/>
      <c r="J183" s="20"/>
      <c r="K183" s="20"/>
    </row>
    <row r="184" customFormat="false" ht="15" hidden="false" customHeight="false" outlineLevel="0" collapsed="false">
      <c r="A184" s="21"/>
      <c r="B184" s="20"/>
      <c r="C184" s="20"/>
      <c r="D184" s="20"/>
      <c r="E184" s="20"/>
      <c r="F184" s="20"/>
      <c r="G184" s="20"/>
      <c r="H184" s="20"/>
      <c r="I184" s="20"/>
      <c r="J184" s="20"/>
      <c r="K184" s="20"/>
    </row>
    <row r="185" customFormat="false" ht="15" hidden="false" customHeight="false" outlineLevel="0" collapsed="false">
      <c r="A185" s="21"/>
      <c r="B185" s="20"/>
      <c r="C185" s="20"/>
      <c r="D185" s="20"/>
      <c r="E185" s="20"/>
      <c r="F185" s="20"/>
      <c r="G185" s="20"/>
      <c r="H185" s="20"/>
      <c r="I185" s="20"/>
      <c r="J185" s="20"/>
      <c r="K185" s="20"/>
    </row>
    <row r="186" customFormat="false" ht="15" hidden="false" customHeight="false" outlineLevel="0" collapsed="false">
      <c r="A186" s="21"/>
      <c r="B186" s="20"/>
      <c r="C186" s="20"/>
      <c r="D186" s="20"/>
      <c r="E186" s="20"/>
      <c r="F186" s="20"/>
      <c r="G186" s="20"/>
      <c r="H186" s="20"/>
      <c r="I186" s="20"/>
      <c r="J186" s="20"/>
      <c r="K186" s="20"/>
    </row>
    <row r="187" customFormat="false" ht="15" hidden="false" customHeight="false" outlineLevel="0" collapsed="false">
      <c r="A187" s="21"/>
      <c r="B187" s="20"/>
      <c r="C187" s="20"/>
      <c r="D187" s="20"/>
      <c r="E187" s="20"/>
      <c r="F187" s="20"/>
      <c r="G187" s="20"/>
      <c r="H187" s="20"/>
      <c r="I187" s="20"/>
      <c r="J187" s="20"/>
      <c r="K187" s="20"/>
    </row>
    <row r="188" customFormat="false" ht="15" hidden="false" customHeight="false" outlineLevel="0" collapsed="false">
      <c r="A188" s="21"/>
      <c r="B188" s="20"/>
      <c r="C188" s="20"/>
      <c r="D188" s="20"/>
      <c r="E188" s="20"/>
      <c r="F188" s="20"/>
      <c r="G188" s="20"/>
      <c r="H188" s="20"/>
      <c r="I188" s="20"/>
      <c r="J188" s="20"/>
      <c r="K188" s="20"/>
    </row>
    <row r="189" customFormat="false" ht="15" hidden="false" customHeight="false" outlineLevel="0" collapsed="false">
      <c r="A189" s="21"/>
      <c r="B189" s="20"/>
      <c r="C189" s="20"/>
      <c r="D189" s="20"/>
      <c r="E189" s="20"/>
      <c r="F189" s="20"/>
      <c r="G189" s="20"/>
      <c r="H189" s="20"/>
      <c r="I189" s="20"/>
      <c r="J189" s="20"/>
      <c r="K189" s="20"/>
    </row>
    <row r="190" customFormat="false" ht="15" hidden="false" customHeight="false" outlineLevel="0" collapsed="false">
      <c r="A190" s="21"/>
      <c r="B190" s="20"/>
      <c r="C190" s="20"/>
      <c r="D190" s="20"/>
      <c r="E190" s="20"/>
      <c r="F190" s="20"/>
      <c r="G190" s="20"/>
      <c r="H190" s="20"/>
      <c r="I190" s="20"/>
      <c r="J190" s="20"/>
      <c r="K190" s="20"/>
    </row>
    <row r="191" customFormat="false" ht="15" hidden="false" customHeight="false" outlineLevel="0" collapsed="false">
      <c r="A191" s="21"/>
      <c r="B191" s="20"/>
      <c r="C191" s="20"/>
      <c r="D191" s="20"/>
      <c r="E191" s="20"/>
      <c r="F191" s="20"/>
      <c r="G191" s="20"/>
      <c r="H191" s="20"/>
      <c r="I191" s="20"/>
      <c r="J191" s="20"/>
      <c r="K191" s="20"/>
    </row>
    <row r="192" customFormat="false" ht="15" hidden="false" customHeight="false" outlineLevel="0" collapsed="false">
      <c r="A192" s="21"/>
      <c r="B192" s="20"/>
      <c r="C192" s="20"/>
      <c r="D192" s="20"/>
      <c r="E192" s="20"/>
      <c r="F192" s="20"/>
      <c r="G192" s="20"/>
      <c r="H192" s="20"/>
      <c r="I192" s="20"/>
      <c r="J192" s="20"/>
      <c r="K192" s="20"/>
    </row>
    <row r="193" customFormat="false" ht="15" hidden="false" customHeight="false" outlineLevel="0" collapsed="false">
      <c r="A193" s="21"/>
      <c r="B193" s="20"/>
      <c r="C193" s="20"/>
      <c r="D193" s="20"/>
      <c r="E193" s="20"/>
      <c r="F193" s="20"/>
      <c r="G193" s="20"/>
      <c r="H193" s="20"/>
      <c r="I193" s="20"/>
      <c r="J193" s="20"/>
      <c r="K193" s="20"/>
    </row>
    <row r="194" customFormat="false" ht="15" hidden="false" customHeight="false" outlineLevel="0" collapsed="false">
      <c r="A194" s="21"/>
      <c r="B194" s="20"/>
      <c r="C194" s="20"/>
      <c r="D194" s="20"/>
      <c r="E194" s="20"/>
      <c r="F194" s="20"/>
      <c r="G194" s="20"/>
      <c r="H194" s="20"/>
      <c r="I194" s="20"/>
      <c r="J194" s="20"/>
      <c r="K194" s="20"/>
    </row>
    <row r="195" customFormat="false" ht="15" hidden="false" customHeight="false" outlineLevel="0" collapsed="false">
      <c r="A195" s="21"/>
      <c r="B195" s="20"/>
      <c r="C195" s="20"/>
      <c r="D195" s="20"/>
      <c r="E195" s="20"/>
      <c r="F195" s="20"/>
      <c r="G195" s="20"/>
      <c r="H195" s="20"/>
      <c r="I195" s="20"/>
      <c r="J195" s="20"/>
      <c r="K195" s="20"/>
    </row>
    <row r="196" customFormat="false" ht="15" hidden="false" customHeight="false" outlineLevel="0" collapsed="false">
      <c r="A196" s="21"/>
      <c r="B196" s="20"/>
      <c r="C196" s="20"/>
      <c r="D196" s="20"/>
      <c r="E196" s="20"/>
      <c r="F196" s="20"/>
      <c r="G196" s="20"/>
      <c r="H196" s="20"/>
      <c r="I196" s="20"/>
      <c r="J196" s="20"/>
      <c r="K196" s="20"/>
    </row>
    <row r="197" customFormat="false" ht="15" hidden="false" customHeight="false" outlineLevel="0" collapsed="false">
      <c r="A197" s="21"/>
      <c r="B197" s="20"/>
      <c r="C197" s="20"/>
      <c r="D197" s="20"/>
      <c r="E197" s="20"/>
      <c r="F197" s="20"/>
      <c r="G197" s="20"/>
      <c r="H197" s="20"/>
      <c r="I197" s="20"/>
      <c r="J197" s="20"/>
      <c r="K197" s="20"/>
    </row>
    <row r="198" customFormat="false" ht="15" hidden="false" customHeight="false" outlineLevel="0" collapsed="false">
      <c r="A198" s="21"/>
      <c r="B198" s="20"/>
      <c r="C198" s="20"/>
      <c r="D198" s="20"/>
      <c r="E198" s="20"/>
      <c r="F198" s="20"/>
      <c r="G198" s="20"/>
      <c r="H198" s="20"/>
      <c r="I198" s="20"/>
      <c r="J198" s="20"/>
      <c r="K198" s="20"/>
    </row>
    <row r="199" customFormat="false" ht="15" hidden="false" customHeight="false" outlineLevel="0" collapsed="false">
      <c r="A199" s="21"/>
      <c r="B199" s="20"/>
      <c r="C199" s="20"/>
      <c r="D199" s="20"/>
      <c r="E199" s="20"/>
      <c r="F199" s="20"/>
      <c r="G199" s="20"/>
      <c r="H199" s="20"/>
      <c r="I199" s="20"/>
      <c r="J199" s="20"/>
      <c r="K199" s="20"/>
    </row>
    <row r="200" customFormat="false" ht="15" hidden="false" customHeight="false" outlineLevel="0" collapsed="false">
      <c r="A200" s="21"/>
      <c r="B200" s="20"/>
      <c r="C200" s="20"/>
      <c r="D200" s="20"/>
      <c r="E200" s="20"/>
      <c r="F200" s="20"/>
      <c r="G200" s="20"/>
      <c r="H200" s="20"/>
      <c r="I200" s="20"/>
      <c r="J200" s="20"/>
      <c r="K200" s="20"/>
    </row>
    <row r="201" customFormat="false" ht="15" hidden="false" customHeight="false" outlineLevel="0" collapsed="false">
      <c r="A201" s="21"/>
      <c r="B201" s="20"/>
      <c r="C201" s="20"/>
      <c r="D201" s="20"/>
      <c r="E201" s="20"/>
      <c r="F201" s="20"/>
      <c r="G201" s="20"/>
      <c r="H201" s="20"/>
      <c r="I201" s="20"/>
      <c r="J201" s="20"/>
      <c r="K201" s="20"/>
    </row>
    <row r="202" customFormat="false" ht="15" hidden="false" customHeight="false" outlineLevel="0" collapsed="false">
      <c r="A202" s="21"/>
      <c r="B202" s="20"/>
      <c r="C202" s="20"/>
      <c r="D202" s="20"/>
      <c r="E202" s="20"/>
      <c r="F202" s="20"/>
      <c r="G202" s="20"/>
      <c r="H202" s="20"/>
      <c r="I202" s="20"/>
      <c r="J202" s="20"/>
      <c r="K202" s="20"/>
    </row>
    <row r="203" customFormat="false" ht="15" hidden="false" customHeight="false" outlineLevel="0" collapsed="false">
      <c r="A203" s="21"/>
      <c r="B203" s="20"/>
      <c r="C203" s="20"/>
      <c r="D203" s="20"/>
      <c r="E203" s="20"/>
      <c r="F203" s="20"/>
      <c r="G203" s="20"/>
      <c r="H203" s="20"/>
      <c r="I203" s="20"/>
      <c r="J203" s="20"/>
      <c r="K203" s="20"/>
    </row>
    <row r="204" customFormat="false" ht="15" hidden="false" customHeight="false" outlineLevel="0" collapsed="false">
      <c r="A204" s="21"/>
      <c r="B204" s="20"/>
      <c r="C204" s="20"/>
      <c r="D204" s="20"/>
      <c r="E204" s="20"/>
      <c r="F204" s="20"/>
      <c r="G204" s="20"/>
      <c r="H204" s="20"/>
      <c r="I204" s="20"/>
      <c r="J204" s="20"/>
      <c r="K204" s="20"/>
    </row>
    <row r="205" customFormat="false" ht="15" hidden="false" customHeight="false" outlineLevel="0" collapsed="false">
      <c r="A205" s="21"/>
      <c r="B205" s="20"/>
      <c r="C205" s="20"/>
      <c r="D205" s="20"/>
      <c r="E205" s="20"/>
      <c r="F205" s="20"/>
      <c r="G205" s="20"/>
      <c r="H205" s="20"/>
      <c r="I205" s="20"/>
      <c r="J205" s="20"/>
      <c r="K205" s="20"/>
    </row>
    <row r="206" customFormat="false" ht="15" hidden="false" customHeight="false" outlineLevel="0" collapsed="false">
      <c r="A206" s="21"/>
      <c r="B206" s="20"/>
      <c r="C206" s="20"/>
      <c r="D206" s="20"/>
      <c r="E206" s="20"/>
      <c r="F206" s="20"/>
      <c r="G206" s="20"/>
      <c r="H206" s="20"/>
      <c r="I206" s="20"/>
      <c r="J206" s="20"/>
      <c r="K206" s="20"/>
    </row>
    <row r="207" customFormat="false" ht="15" hidden="false" customHeight="false" outlineLevel="0" collapsed="false">
      <c r="A207" s="21"/>
      <c r="B207" s="20"/>
      <c r="C207" s="20"/>
      <c r="D207" s="20"/>
      <c r="E207" s="20"/>
      <c r="F207" s="20"/>
      <c r="G207" s="20"/>
      <c r="H207" s="20"/>
      <c r="I207" s="20"/>
      <c r="J207" s="20"/>
      <c r="K207" s="20"/>
    </row>
    <row r="208" customFormat="false" ht="15" hidden="false" customHeight="false" outlineLevel="0" collapsed="false">
      <c r="A208" s="21"/>
      <c r="B208" s="20"/>
      <c r="C208" s="20"/>
      <c r="D208" s="20"/>
      <c r="E208" s="20"/>
      <c r="F208" s="20"/>
      <c r="G208" s="20"/>
      <c r="H208" s="20"/>
      <c r="I208" s="20"/>
      <c r="J208" s="20"/>
      <c r="K208" s="20"/>
    </row>
    <row r="209" customFormat="false" ht="15" hidden="false" customHeight="false" outlineLevel="0" collapsed="false">
      <c r="A209" s="21"/>
      <c r="B209" s="20"/>
      <c r="C209" s="20"/>
      <c r="D209" s="20"/>
      <c r="E209" s="20"/>
      <c r="F209" s="20"/>
      <c r="G209" s="20"/>
      <c r="H209" s="20"/>
      <c r="I209" s="20"/>
      <c r="J209" s="20"/>
      <c r="K209" s="20"/>
    </row>
  </sheetData>
  <conditionalFormatting sqref="G6:G209">
    <cfRule type="cellIs" priority="2" operator="equal" aboveAverage="0" equalAverage="0" bottom="0" percent="0" rank="0" text="" dxfId="1">
      <formula>"Low"</formula>
    </cfRule>
    <cfRule type="cellIs" priority="3" operator="equal" aboveAverage="0" equalAverage="0" bottom="0" percent="0" rank="0" text="" dxfId="2">
      <formula>"Medium"</formula>
    </cfRule>
    <cfRule type="cellIs" priority="4" operator="equal" aboveAverage="0" equalAverage="0" bottom="0" percent="0" rank="0" text="" dxfId="3">
      <formula>"High"</formula>
    </cfRule>
  </conditionalFormatting>
  <dataValidations count="3">
    <dataValidation allowBlank="true" error="Choose a value from the list (edit the Lists sheet to change the options)." errorStyle="warning" operator="between" showDropDown="false" showErrorMessage="true" showInputMessage="false" sqref="G10:G209" type="list">
      <formula1>"Low,Medium,High"</formula1>
      <formula2>0</formula2>
    </dataValidation>
    <dataValidation allowBlank="true" error="Choose a value from the list (edit the Lists sheet to change the options)." errorStyle="warning" operator="between" showDropDown="false" showErrorMessage="true" showInputMessage="false" sqref="H10:H209" type="list">
      <formula1>Lists!$A$2:$A$3</formula1>
      <formula2>0</formula2>
    </dataValidation>
    <dataValidation allowBlank="true" error="Choose a value from the list (edit the Lists sheet to change the options)." errorStyle="warning" operator="between" showDropDown="false" showErrorMessage="true" showInputMessage="false" sqref="J10:J209" type="list">
      <formula1>Lists!$E$2:$E$7</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F6000"/>
    <pageSetUpPr fitToPage="true"/>
  </sheetPr>
  <dimension ref="A1:C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0"/>
    <col collapsed="false" customWidth="true" hidden="false" outlineLevel="0" max="2" min="2" style="0" width="34"/>
    <col collapsed="false" customWidth="true" hidden="false" outlineLevel="0" max="3" min="3" style="0" width="80"/>
  </cols>
  <sheetData>
    <row r="1" customFormat="false" ht="30" hidden="false" customHeight="true" outlineLevel="0" collapsed="false">
      <c r="A1" s="66" t="s">
        <v>594</v>
      </c>
      <c r="B1" s="49"/>
      <c r="C1" s="49"/>
    </row>
    <row r="2" customFormat="false" ht="15" hidden="false" customHeight="false" outlineLevel="0" collapsed="false">
      <c r="A2" s="3" t="s">
        <v>595</v>
      </c>
    </row>
    <row r="4" customFormat="false" ht="15" hidden="false" customHeight="false" outlineLevel="0" collapsed="false">
      <c r="A4" s="50" t="s">
        <v>596</v>
      </c>
      <c r="B4" s="50" t="s">
        <v>113</v>
      </c>
      <c r="C4" s="50" t="s">
        <v>597</v>
      </c>
    </row>
    <row r="5" customFormat="false" ht="23.85" hidden="false" customHeight="false" outlineLevel="0" collapsed="false">
      <c r="A5" s="6" t="s">
        <v>598</v>
      </c>
      <c r="B5" s="6" t="s">
        <v>599</v>
      </c>
      <c r="C5" s="6" t="s">
        <v>600</v>
      </c>
    </row>
    <row r="6" customFormat="false" ht="15" hidden="false" customHeight="false" outlineLevel="0" collapsed="false">
      <c r="A6" s="6" t="s">
        <v>601</v>
      </c>
      <c r="B6" s="6" t="s">
        <v>602</v>
      </c>
      <c r="C6" s="6" t="s">
        <v>603</v>
      </c>
    </row>
    <row r="7" customFormat="false" ht="23.85" hidden="false" customHeight="false" outlineLevel="0" collapsed="false">
      <c r="A7" s="6" t="s">
        <v>604</v>
      </c>
      <c r="B7" s="6" t="s">
        <v>605</v>
      </c>
      <c r="C7" s="6" t="s">
        <v>606</v>
      </c>
    </row>
    <row r="9" customFormat="false" ht="15" hidden="false" customHeight="false" outlineLevel="0" collapsed="false">
      <c r="A9" s="48" t="s">
        <v>607</v>
      </c>
      <c r="B9" s="49"/>
      <c r="C9" s="49"/>
    </row>
    <row r="10" customFormat="false" ht="60" hidden="false" customHeight="true" outlineLevel="0" collapsed="false">
      <c r="A10" s="6" t="s">
        <v>608</v>
      </c>
      <c r="B10" s="6"/>
      <c r="C10" s="6"/>
    </row>
  </sheetData>
  <mergeCells count="1">
    <mergeCell ref="A10:C10"/>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F7F7F"/>
    <pageSetUpPr fitToPage="true"/>
  </sheetPr>
  <dimension ref="A1:F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1" style="0" width="14"/>
    <col collapsed="false" customWidth="true" hidden="false" outlineLevel="0" max="3" min="3" style="0" width="21"/>
    <col collapsed="false" customWidth="true" hidden="false" outlineLevel="0" max="4" min="4" style="0" width="28"/>
    <col collapsed="false" customWidth="true" hidden="false" outlineLevel="0" max="5" min="5" style="0" width="30"/>
    <col collapsed="false" customWidth="true" hidden="false" outlineLevel="0" max="6" min="6" style="0" width="26"/>
  </cols>
  <sheetData>
    <row r="1" customFormat="false" ht="15" hidden="false" customHeight="false" outlineLevel="0" collapsed="false">
      <c r="A1" s="25" t="s">
        <v>609</v>
      </c>
      <c r="B1" s="25" t="s">
        <v>333</v>
      </c>
      <c r="C1" s="25" t="s">
        <v>610</v>
      </c>
      <c r="D1" s="25" t="s">
        <v>611</v>
      </c>
      <c r="E1" s="25" t="s">
        <v>122</v>
      </c>
      <c r="F1" s="25" t="s">
        <v>612</v>
      </c>
    </row>
    <row r="2" customFormat="false" ht="15" hidden="false" customHeight="false" outlineLevel="0" collapsed="false">
      <c r="A2" s="0" t="s">
        <v>613</v>
      </c>
      <c r="B2" s="0" t="n">
        <v>0</v>
      </c>
      <c r="C2" s="0" t="s">
        <v>614</v>
      </c>
      <c r="D2" s="0" t="s">
        <v>611</v>
      </c>
      <c r="E2" s="0" t="s">
        <v>615</v>
      </c>
      <c r="F2" s="0" t="s">
        <v>616</v>
      </c>
    </row>
    <row r="3" customFormat="false" ht="15" hidden="false" customHeight="false" outlineLevel="0" collapsed="false">
      <c r="A3" s="0" t="s">
        <v>617</v>
      </c>
      <c r="B3" s="0" t="n">
        <v>1</v>
      </c>
      <c r="C3" s="0" t="s">
        <v>618</v>
      </c>
      <c r="D3" s="0" t="s">
        <v>619</v>
      </c>
      <c r="E3" s="0" t="s">
        <v>620</v>
      </c>
      <c r="F3" s="0" t="s">
        <v>621</v>
      </c>
    </row>
    <row r="4" customFormat="false" ht="15" hidden="false" customHeight="false" outlineLevel="0" collapsed="false">
      <c r="B4" s="0" t="n">
        <v>2</v>
      </c>
      <c r="C4" s="0" t="s">
        <v>622</v>
      </c>
      <c r="D4" s="0" t="s">
        <v>623</v>
      </c>
      <c r="E4" s="0" t="s">
        <v>624</v>
      </c>
      <c r="F4" s="0" t="s">
        <v>625</v>
      </c>
    </row>
    <row r="5" customFormat="false" ht="15" hidden="false" customHeight="false" outlineLevel="0" collapsed="false">
      <c r="B5" s="0" t="n">
        <v>3</v>
      </c>
      <c r="C5" s="0" t="s">
        <v>626</v>
      </c>
      <c r="D5" s="0" t="s">
        <v>627</v>
      </c>
      <c r="E5" s="0" t="s">
        <v>628</v>
      </c>
      <c r="F5" s="0" t="s">
        <v>629</v>
      </c>
    </row>
    <row r="6" customFormat="false" ht="15" hidden="false" customHeight="false" outlineLevel="0" collapsed="false">
      <c r="E6" s="0" t="s">
        <v>630</v>
      </c>
    </row>
    <row r="7" customFormat="false" ht="15" hidden="false" customHeight="false" outlineLevel="0" collapsed="false">
      <c r="E7" s="0" t="s">
        <v>631</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Company>AI Security Wiki (Nachiket Sathaye and Ankush Jain)</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category>Risk management</cp:category>
  <dcterms:created xsi:type="dcterms:W3CDTF">2026-10-29T19:06:20Z</dcterms:created>
  <dc:creator>Nachiket Sathaye; Ankush Jain</dc:creator>
  <dc:description>Copyright (c) 2026 Nachiket Sathaye and Ankush Jain. Licensed under CC BY-SA 4.0: https://creativecommons.org/licenses/by-sa/4.0/. Source: https://nachi065.github.io/AI-Security-Wiki/</dc:description>
  <cp:keywords>AI triage AI risk tiering AI use case intake CC BY-SA 4.0</cp:keywords>
  <dc:language>en-US</dc:language>
  <cp:lastModifiedBy>Nachiket Sathaye</cp:lastModifiedBy>
  <dcterms:modified xsi:type="dcterms:W3CDTF">2026-10-29T19:06:20Z</dcterms:modified>
  <cp:revision>0</cp:revision>
  <dc:subject>AI use-case triage questionnaire built from the AI Security Wiki</dc:subject>
  <dc:title>AI Use-Case Risk Triage</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Copyright (c) 2026 Nachiket Sathaye and Ankush Jain</vt:lpwstr>
  </property>
  <property fmtid="{D5CDD505-2E9C-101B-9397-08002B2CF9AE}" pid="3" name="License">
    <vt:lpwstr>CC BY-SA 4.0</vt:lpwstr>
  </property>
  <property fmtid="{D5CDD505-2E9C-101B-9397-08002B2CF9AE}" pid="4" name="License URL">
    <vt:lpwstr>https://creativecommons.org/licenses/by-sa/4.0/</vt:lpwstr>
  </property>
  <property fmtid="{D5CDD505-2E9C-101B-9397-08002B2CF9AE}" pid="5" name="Source">
    <vt:lpwstr>https://nachi065.github.io/AI-Security-Wiki/</vt:lpwstr>
  </property>
</Properties>
</file>